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2-Financial-Data" sheetId="1" state="visible" r:id="rId3"/>
    <sheet name="F1-Production-Data" sheetId="2" state="visible" r:id="rId4"/>
    <sheet name="F9-PGB-KPIs" sheetId="3" state="visible" r:id="rId5"/>
    <sheet name="F5-PETRONAS-HSE-Sustainabilit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<sst xmlns="http://schemas.openxmlformats.org/spreadsheetml/2006/main" count="333" uniqueCount="302">
  <si>
    <t xml:space="preserve">PETRONAS GROUP — KEY FINANCIAL PERFORMANCE</t>
  </si>
  <si>
    <t xml:space="preserve">Source: PETRONAS Audited Financial Statements 2024 | https://www.petronas.com/integrated-report-2024/assets/pdf/PIR%202024_Audited%20Financial%20Statements.pdf</t>
  </si>
  <si>
    <t xml:space="preserve">Metric (RM Million)</t>
  </si>
  <si>
    <t xml:space="preserve">FY2024</t>
  </si>
  <si>
    <t xml:space="preserve">FY2023</t>
  </si>
  <si>
    <t xml:space="preserve">YoY Change (RM M)</t>
  </si>
  <si>
    <t xml:space="preserve">YoY Change (%)</t>
  </si>
  <si>
    <t xml:space="preserve">Notes</t>
  </si>
  <si>
    <t xml:space="preserve">  INCOME STATEMENT (Continuing Operations)</t>
  </si>
  <si>
    <t xml:space="preserve">Revenue</t>
  </si>
  <si>
    <t xml:space="preserve">Total revenue from continuing operations</t>
  </si>
  <si>
    <t xml:space="preserve">Cost of Revenue</t>
  </si>
  <si>
    <t xml:space="preserve">Gross Profit</t>
  </si>
  <si>
    <t xml:space="preserve">Selling &amp; Distribution Exp</t>
  </si>
  <si>
    <t xml:space="preserve">Administration Expenses</t>
  </si>
  <si>
    <t xml:space="preserve">Net Impairment/Write-off</t>
  </si>
  <si>
    <t xml:space="preserve">Excl. well costs</t>
  </si>
  <si>
    <t xml:space="preserve">Other Expenses</t>
  </si>
  <si>
    <t xml:space="preserve">Other Income</t>
  </si>
  <si>
    <t xml:space="preserve">Operating Profit</t>
  </si>
  <si>
    <t xml:space="preserve">Financing Costs</t>
  </si>
  <si>
    <t xml:space="preserve">Share of Profit — Associates</t>
  </si>
  <si>
    <t xml:space="preserve">Equity-accounted</t>
  </si>
  <si>
    <t xml:space="preserve">Profit Before Tax</t>
  </si>
  <si>
    <t xml:space="preserve">Tax Expense</t>
  </si>
  <si>
    <t xml:space="preserve">Profit — Continuing Ops</t>
  </si>
  <si>
    <t xml:space="preserve">Loss/(Profit) — Discontinued</t>
  </si>
  <si>
    <t xml:space="preserve">Engen Group disposal</t>
  </si>
  <si>
    <t xml:space="preserve">PROFIT FOR THE YEAR (PAT)</t>
  </si>
  <si>
    <t xml:space="preserve">TOTAL GROUP</t>
  </si>
  <si>
    <t xml:space="preserve">  BALANCE SHEET — KEY ITEMS</t>
  </si>
  <si>
    <t xml:space="preserve">Total Non-Current Assets</t>
  </si>
  <si>
    <t xml:space="preserve">Total Current Assets</t>
  </si>
  <si>
    <t xml:space="preserve">TOTAL ASSETS</t>
  </si>
  <si>
    <t xml:space="preserve">Total Equity</t>
  </si>
  <si>
    <t xml:space="preserve">Incl. non-controlling interests</t>
  </si>
  <si>
    <t xml:space="preserve">Total Non-Current Liabilities</t>
  </si>
  <si>
    <t xml:space="preserve">Total Current Liabilities</t>
  </si>
  <si>
    <t xml:space="preserve">TOTAL LIABILITIES</t>
  </si>
  <si>
    <t xml:space="preserve">Shareholders' Equity</t>
  </si>
  <si>
    <t xml:space="preserve">Excl. NCI</t>
  </si>
  <si>
    <t xml:space="preserve">Cash &amp; Cash Equivalents</t>
  </si>
  <si>
    <t xml:space="preserve">Gross</t>
  </si>
  <si>
    <t xml:space="preserve">Total Borrowings</t>
  </si>
  <si>
    <t xml:space="preserve">Current + non-current</t>
  </si>
  <si>
    <t xml:space="preserve">  CASH FLOW STATEMENT — KEY ITEMS</t>
  </si>
  <si>
    <t xml:space="preserve">Profit Before Tax (continuing)</t>
  </si>
  <si>
    <t xml:space="preserve">Starting point</t>
  </si>
  <si>
    <t xml:space="preserve">Depreciation &amp; Amortisation</t>
  </si>
  <si>
    <t xml:space="preserve">Non-cash add-back</t>
  </si>
  <si>
    <t xml:space="preserve">Cash Generated from Ops</t>
  </si>
  <si>
    <t xml:space="preserve">Before working capital</t>
  </si>
  <si>
    <t xml:space="preserve">Net Cash from Operating Activities</t>
  </si>
  <si>
    <t xml:space="preserve">CFFO (key KPI)</t>
  </si>
  <si>
    <t xml:space="preserve">Net Cash used in Investing</t>
  </si>
  <si>
    <t xml:space="preserve">Capex intensive</t>
  </si>
  <si>
    <t xml:space="preserve">Net Cash used in Financing</t>
  </si>
  <si>
    <t xml:space="preserve">Incl. dividends RM32B</t>
  </si>
  <si>
    <t xml:space="preserve">Capital Investments</t>
  </si>
  <si>
    <t xml:space="preserve">Purchases of PPE + acquisitions</t>
  </si>
  <si>
    <t xml:space="preserve">Dividends Paid to Shareholders</t>
  </si>
  <si>
    <t xml:space="preserve">Government of Malaysia</t>
  </si>
  <si>
    <t xml:space="preserve">Net (Decrease)/Increase in Cash</t>
  </si>
  <si>
    <t xml:space="preserve">  SEGMENT PROFIT AFTER TAX (PAT) — Continuing Operations</t>
  </si>
  <si>
    <t xml:space="preserve">Upstream</t>
  </si>
  <si>
    <t xml:space="preserve">Malaysia + International</t>
  </si>
  <si>
    <t xml:space="preserve">Gas &amp; Maritime</t>
  </si>
  <si>
    <t xml:space="preserve">Renamed from Gas in H2 2024</t>
  </si>
  <si>
    <t xml:space="preserve">Downstream</t>
  </si>
  <si>
    <t xml:space="preserve">Excl. discontinued Engen</t>
  </si>
  <si>
    <t xml:space="preserve">Corporate &amp; Others</t>
  </si>
  <si>
    <t xml:space="preserve">TOTAL SEGMENT PAT</t>
  </si>
  <si>
    <t xml:space="preserve">Sum of all segments</t>
  </si>
  <si>
    <t xml:space="preserve">Eliminations</t>
  </si>
  <si>
    <t xml:space="preserve">Inter-segment adj.</t>
  </si>
  <si>
    <t xml:space="preserve">CONSOLIDATED PAT</t>
  </si>
  <si>
    <t xml:space="preserve">Continuing operations</t>
  </si>
  <si>
    <t xml:space="preserve">  KEY FINANCIAL RATIOS &amp; METRICS</t>
  </si>
  <si>
    <t xml:space="preserve">EBITDA (RM Million)</t>
  </si>
  <si>
    <t xml:space="preserve">Operating profit + D&amp;A</t>
  </si>
  <si>
    <t xml:space="preserve">EBITDA Margin (%)</t>
  </si>
  <si>
    <t xml:space="preserve">EBITDA / Revenue</t>
  </si>
  <si>
    <t xml:space="preserve">PAT Margin (%) — Group</t>
  </si>
  <si>
    <t xml:space="preserve">PAT / Revenue</t>
  </si>
  <si>
    <t xml:space="preserve">Gearing Ratio (%)</t>
  </si>
  <si>
    <t xml:space="preserve">Adj. debt / (equity + adj. debt)</t>
  </si>
  <si>
    <t xml:space="preserve">ROACE (%)</t>
  </si>
  <si>
    <t xml:space="preserve">Profit before interest after tax / avg capital employed</t>
  </si>
  <si>
    <t xml:space="preserve">Dividend per Share (RM 000s)</t>
  </si>
  <si>
    <t xml:space="preserve">RM320,000 per ordinary share</t>
  </si>
  <si>
    <t xml:space="preserve">Total Dividend Paid (RM Bil)</t>
  </si>
  <si>
    <t xml:space="preserve">To Government of Malaysia</t>
  </si>
  <si>
    <t xml:space="preserve">Capex (RM Million)</t>
  </si>
  <si>
    <t xml:space="preserve">Capital investments</t>
  </si>
  <si>
    <t xml:space="preserve">Source: PETRONAS Audited Financial Statements FY2024 | Copilot Training File F2 | URL: https://www.petronas.com/integrated-report-2024/assets/pdf/PIR%202024_Audited%20Financial%20Statements.pdf</t>
  </si>
  <si>
    <t xml:space="preserve">PETRONAS GROUP — PRODUCTION &amp; OPERATIONAL VOLUMES</t>
  </si>
  <si>
    <t xml:space="preserve">Source: PETRONAS Integrated Report 2024 | https://www.petronas.com/sites/default/files/uploads/content/2025/PETRONAS-Integrated-Report-2024.pdf</t>
  </si>
  <si>
    <t xml:space="preserve">Metric</t>
  </si>
  <si>
    <t xml:space="preserve">YoY Change</t>
  </si>
  <si>
    <t xml:space="preserve">  GROUP FINANCIAL HIGHLIGHTS (Summary)</t>
  </si>
  <si>
    <t xml:space="preserve">Revenue (RM Billion)</t>
  </si>
  <si>
    <t xml:space="preserve">Continuing + discontinued</t>
  </si>
  <si>
    <t xml:space="preserve">Profit After Tax (RM Billion)</t>
  </si>
  <si>
    <t xml:space="preserve">Cash Flows from Operations (RM Billion)</t>
  </si>
  <si>
    <t xml:space="preserve">Total Assets (RM Billion)</t>
  </si>
  <si>
    <t xml:space="preserve">Capital Investments (RM Billion)</t>
  </si>
  <si>
    <t xml:space="preserve">  UPSTREAM PRODUCTION &amp; ENTITLEMENT VOLUMES</t>
  </si>
  <si>
    <t xml:space="preserve">Total Production — Crude Oil &amp; Condensates ('000 boe/d)</t>
  </si>
  <si>
    <t xml:space="preserve">Malaysia ops + international equity</t>
  </si>
  <si>
    <t xml:space="preserve">Total Production — Natural Gas ('000 boe/d)</t>
  </si>
  <si>
    <t xml:space="preserve">TOTAL PRODUCTION ('000 boe/d)</t>
  </si>
  <si>
    <t xml:space="preserve">Record: 2,000 kboe/d from Malaysia</t>
  </si>
  <si>
    <t xml:space="preserve">Entitlement — Crude Oil &amp; Condensates ('000 boe/d)</t>
  </si>
  <si>
    <t xml:space="preserve">PETRONAS share of production</t>
  </si>
  <si>
    <t xml:space="preserve">Entitlement — Natural Gas ('000 boe/d)</t>
  </si>
  <si>
    <t xml:space="preserve">TOTAL ENTITLEMENT ('000 boe/d)</t>
  </si>
  <si>
    <t xml:space="preserve">Upstream Revenue (RM Million — 3rd party)</t>
  </si>
  <si>
    <t xml:space="preserve">Upstream PAT (RM Million)</t>
  </si>
  <si>
    <t xml:space="preserve">Upstream Capital Investments (RM Million)</t>
  </si>
  <si>
    <t xml:space="preserve">New PSCs Signed</t>
  </si>
  <si>
    <t xml:space="preserve">N/A</t>
  </si>
  <si>
    <t xml:space="preserve">Malaysia Bid Round 2024</t>
  </si>
  <si>
    <t xml:space="preserve">First Hydrocarbon Projects</t>
  </si>
  <si>
    <t xml:space="preserve">Malaysia + Indonesia</t>
  </si>
  <si>
    <t xml:space="preserve">Final Investment Decisions</t>
  </si>
  <si>
    <t xml:space="preserve">11 in Malaysia, 6 outside</t>
  </si>
  <si>
    <t xml:space="preserve">Exploration Discoveries</t>
  </si>
  <si>
    <t xml:space="preserve">Malaysia, Egypt, Suriname</t>
  </si>
  <si>
    <t xml:space="preserve">  GAS &amp; MARITIME OPERATIONAL VOLUMES</t>
  </si>
  <si>
    <t xml:space="preserve">Malaysia Average Sales Gas Volume (MMscfd)</t>
  </si>
  <si>
    <t xml:space="preserve">Peninsular Malaysia</t>
  </si>
  <si>
    <t xml:space="preserve">Gross LNG Sales Volume (million tonnes)</t>
  </si>
  <si>
    <t xml:space="preserve">All sources</t>
  </si>
  <si>
    <t xml:space="preserve">LNG Cargoes — PETRONAS LNG Complex (PLC)</t>
  </si>
  <si>
    <t xml:space="preserve">Bintulu</t>
  </si>
  <si>
    <t xml:space="preserve">LNG Cargoes — PFLNG SATU + DUA (floating)</t>
  </si>
  <si>
    <t xml:space="preserve">Floating LNG units</t>
  </si>
  <si>
    <t xml:space="preserve">Petroleum Product Sales Volume (million barrels)</t>
  </si>
  <si>
    <t xml:space="preserve">Lower due to Engen disposal</t>
  </si>
  <si>
    <t xml:space="preserve">Chemical Product Sales Volume (million metric tonnes)</t>
  </si>
  <si>
    <t xml:space="preserve">Gas &amp; Maritime Revenue (RM Million — 3rd party)</t>
  </si>
  <si>
    <t xml:space="preserve">Gas &amp; Maritime PAT (RM Million)</t>
  </si>
  <si>
    <t xml:space="preserve">Lower due to impairments</t>
  </si>
  <si>
    <t xml:space="preserve">OEE — Gas Business (%)</t>
  </si>
  <si>
    <t xml:space="preserve">Overall Equipment Effectiveness</t>
  </si>
  <si>
    <t xml:space="preserve">Fleet Vessels Operated</t>
  </si>
  <si>
    <t xml:space="preserve">LNG carriers + tankers</t>
  </si>
  <si>
    <t xml:space="preserve">  DOWNSTREAM OPERATIONAL DATA</t>
  </si>
  <si>
    <t xml:space="preserve">Petroleum Products Sales Volume (million barrels)</t>
  </si>
  <si>
    <t xml:space="preserve">Continuing ops only</t>
  </si>
  <si>
    <t xml:space="preserve">Petrochemicals Sales Volume (million metric tonnes)</t>
  </si>
  <si>
    <t xml:space="preserve">Higher by 0.7 MMT</t>
  </si>
  <si>
    <t xml:space="preserve">Downstream Revenue (RM Million — continuing)</t>
  </si>
  <si>
    <t xml:space="preserve">Downstream (LAT)/PAT (RM Million — continuing)</t>
  </si>
  <si>
    <t xml:space="preserve">Margin compression</t>
  </si>
  <si>
    <t xml:space="preserve">OEE — Downstream Business (%)</t>
  </si>
  <si>
    <t xml:space="preserve">Up from 87.2%</t>
  </si>
  <si>
    <t xml:space="preserve">Total Petroleum Product Sales (billion litres)</t>
  </si>
  <si>
    <t xml:space="preserve">2024 key highlight</t>
  </si>
  <si>
    <t xml:space="preserve">Source: PETRONAS Integrated Report 2024 | Copilot Training File F1 | URL: https://www.petronas.com/sites/default/files/uploads/content/2025/PETRONAS-Integrated-Report-2024.pdf</t>
  </si>
  <si>
    <t xml:space="preserve">PETRONAS GAS BERHAD (PGB) — SUSTAINABILITY KPIs 2024</t>
  </si>
  <si>
    <t xml:space="preserve">Source: PGB Sustainability Report 2024 | https://www.petronas.com/pgb/sites/default/files/2025-03/PGB%20Sustainability%20Report%202024.pdf</t>
  </si>
  <si>
    <t xml:space="preserve">KPI / Metric</t>
  </si>
  <si>
    <t xml:space="preserve">Target / Notes</t>
  </si>
  <si>
    <t xml:space="preserve">  GHG EMISSIONS</t>
  </si>
  <si>
    <t xml:space="preserve">Scope 1 GHG Emissions (million tCO2e)</t>
  </si>
  <si>
    <t xml:space="preserve">Direct operational emissions</t>
  </si>
  <si>
    <t xml:space="preserve">Scope 2 GHG Emissions (million tCO2e)</t>
  </si>
  <si>
    <t xml:space="preserve">Purchased electricity/heat</t>
  </si>
  <si>
    <t xml:space="preserve">Total Scope 1+2 GHG Emissions (million tCO2e)</t>
  </si>
  <si>
    <t xml:space="preserve">Core operations</t>
  </si>
  <si>
    <t xml:space="preserve">Scope 3 — Business Travel (tCO2e)</t>
  </si>
  <si>
    <t xml:space="preserve">New</t>
  </si>
  <si>
    <t xml:space="preserve">Newly reported in 2024</t>
  </si>
  <si>
    <t xml:space="preserve">Scope 3 — Employee Commuting (tCO2e)</t>
  </si>
  <si>
    <t xml:space="preserve">GHG Emissions Intensity (tCO2e per TJ energy)</t>
  </si>
  <si>
    <t xml:space="preserve">Improving trend</t>
  </si>
  <si>
    <t xml:space="preserve">Methane Emissions Intensity</t>
  </si>
  <si>
    <t xml:space="preserve">Reducing</t>
  </si>
  <si>
    <t xml:space="preserve">Energy Consumption (TJ)</t>
  </si>
  <si>
    <t xml:space="preserve">Total operational energy</t>
  </si>
  <si>
    <t xml:space="preserve">Renewable Energy Installed (MW)</t>
  </si>
  <si>
    <t xml:space="preserve">Solar installations</t>
  </si>
  <si>
    <t xml:space="preserve">Carbon Abatement Projects Active</t>
  </si>
  <si>
    <t xml:space="preserve">Low carbon initiatives</t>
  </si>
  <si>
    <t xml:space="preserve">  SAFETY &amp; OCCUPATIONAL HEALTH — LTIF &amp; INCIDENTS</t>
  </si>
  <si>
    <t xml:space="preserve">Lost Time Injury Frequency (LTIF) — per million hours worked</t>
  </si>
  <si>
    <t xml:space="preserve">Target: Zero</t>
  </si>
  <si>
    <t xml:space="preserve">Total Recordable Case Rate (TRCR)</t>
  </si>
  <si>
    <t xml:space="preserve">Improving</t>
  </si>
  <si>
    <t xml:space="preserve">Fatalities</t>
  </si>
  <si>
    <t xml:space="preserve">Lost Time Injuries (LTI)</t>
  </si>
  <si>
    <t xml:space="preserve">Improved</t>
  </si>
  <si>
    <t xml:space="preserve">Near-Miss Incidents Reported</t>
  </si>
  <si>
    <t xml:space="preserve">Higher reporting = better culture</t>
  </si>
  <si>
    <t xml:space="preserve">Total Man-hours Worked (million)</t>
  </si>
  <si>
    <t xml:space="preserve">Medical Treatment Cases</t>
  </si>
  <si>
    <t xml:space="preserve">High Potential Incidents</t>
  </si>
  <si>
    <t xml:space="preserve">Process Safety Events — Tier 1</t>
  </si>
  <si>
    <t xml:space="preserve">Process Safety Events — Tier 2</t>
  </si>
  <si>
    <t xml:space="preserve">HSE Training Hours per Employee</t>
  </si>
  <si>
    <t xml:space="preserve">Above industry benchmark</t>
  </si>
  <si>
    <t xml:space="preserve">HSE Leadership Walkthrough (no. of walkthroughs)</t>
  </si>
  <si>
    <t xml:space="preserve">  OPERATIONAL PERFORMANCE — OEE &amp; RELIABILITY</t>
  </si>
  <si>
    <t xml:space="preserve">OEE — Gas Processing (%)</t>
  </si>
  <si>
    <t xml:space="preserve">Target: &gt;95%</t>
  </si>
  <si>
    <t xml:space="preserve">OEE — Gas Transportation (%)</t>
  </si>
  <si>
    <t xml:space="preserve">Pipeline reliability</t>
  </si>
  <si>
    <t xml:space="preserve">OEE — Regasification (%)</t>
  </si>
  <si>
    <t xml:space="preserve">LNG terminal performance</t>
  </si>
  <si>
    <t xml:space="preserve">OEE — Utilities (%)</t>
  </si>
  <si>
    <t xml:space="preserve">Power &amp; steam generation</t>
  </si>
  <si>
    <t xml:space="preserve">OEE — OVERALL AVERAGE (%)</t>
  </si>
  <si>
    <t xml:space="preserve">Best-in-class performance</t>
  </si>
  <si>
    <t xml:space="preserve">Sales Gas Delivered (MMscfd)</t>
  </si>
  <si>
    <t xml:space="preserve">Average daily</t>
  </si>
  <si>
    <t xml:space="preserve">LNG Regasification Volume (MMSCFD)</t>
  </si>
  <si>
    <t xml:space="preserve">Sungai Udang + Pengerang</t>
  </si>
  <si>
    <t xml:space="preserve">Pipeline Network Availability (%)</t>
  </si>
  <si>
    <t xml:space="preserve">PGU network</t>
  </si>
  <si>
    <t xml:space="preserve">Planned Maintenance Compliance (%)</t>
  </si>
  <si>
    <t xml:space="preserve">Unplanned Downtime (hours)</t>
  </si>
  <si>
    <t xml:space="preserve">Significant improvement</t>
  </si>
  <si>
    <t xml:space="preserve">Asset Integrity Inspections Completed</t>
  </si>
  <si>
    <t xml:space="preserve">Maintenance Cost per Unit Throughput (RM/MMMBtu)</t>
  </si>
  <si>
    <t xml:space="preserve">Cost efficiency improving</t>
  </si>
  <si>
    <t xml:space="preserve">Source: PGB Sustainability Report 2024 | Copilot Training File F9 | URL: https://www.petronas.com/pgb/sites/default/files/2025-03/PGB%20Sustainability%20Report%202024.pdf</t>
  </si>
  <si>
    <t xml:space="preserve">PETRONAS GROUP — HSE CULTURE, SAFETY &amp; GHG PERFORMANCE</t>
  </si>
  <si>
    <t xml:space="preserve">Source: PETRONAS Integrated Report 2023 — Sustainability Section (PIR2023) | https://www.petronas.com/integrated-report-2023/assets/pdf/PIR2023%20Sustainability%20at%20PETRONAS.pdf</t>
  </si>
  <si>
    <t xml:space="preserve">2023 (Latest)</t>
  </si>
  <si>
    <t xml:space="preserve">2022</t>
  </si>
  <si>
    <t xml:space="preserve">Change</t>
  </si>
  <si>
    <t xml:space="preserve">Change (%)</t>
  </si>
  <si>
    <t xml:space="preserve">Target / Context</t>
  </si>
  <si>
    <t xml:space="preserve">  GHG EMISSIONS — PETRONAS GROUPWIDE (from PIR2023)</t>
  </si>
  <si>
    <t xml:space="preserve">GHG Emissions — Malaysia Core Business (Mil tCO2e)</t>
  </si>
  <si>
    <t xml:space="preserve">Target: ≤49.5 by 2024</t>
  </si>
  <si>
    <t xml:space="preserve">GHG Emissions — Groupwide Operational Control (Mil tCO2e)</t>
  </si>
  <si>
    <t xml:space="preserve">2025 target: 25% reduction vs 2019</t>
  </si>
  <si>
    <t xml:space="preserve">GHG Emissions — 2019 Baseline (Mil tCO2e)</t>
  </si>
  <si>
    <t xml:space="preserve">Reference baseline</t>
  </si>
  <si>
    <t xml:space="preserve">GHG Emissions Intensity — Upstream (tCO2e/boe)</t>
  </si>
  <si>
    <t xml:space="preserve">GHG Emissions Intensity — Gas (tCO2e/MMMBtu)</t>
  </si>
  <si>
    <t xml:space="preserve">Methane Emissions — % reduction from 2019 baseline</t>
  </si>
  <si>
    <t xml:space="preserve">2025 target: &gt;50% reduction</t>
  </si>
  <si>
    <t xml:space="preserve">Methane Emissions Intensity (tCH4/MMscf)</t>
  </si>
  <si>
    <t xml:space="preserve">Flaring Volume Reduction vs 2019 baseline (%)</t>
  </si>
  <si>
    <t xml:space="preserve">Continuous improvement</t>
  </si>
  <si>
    <t xml:space="preserve">GHG Reduction Projects Active</t>
  </si>
  <si>
    <t xml:space="preserve">Across all business units</t>
  </si>
  <si>
    <t xml:space="preserve">Carbon Capture and Storage (Mil tCO2e capacity pipeline)</t>
  </si>
  <si>
    <t xml:space="preserve">CCS project pipeline</t>
  </si>
  <si>
    <t xml:space="preserve">  HSE CULTURE MATURITY SURVEY</t>
  </si>
  <si>
    <t xml:space="preserve">HSE Culture Maturity Score (scale 1–5)</t>
  </si>
  <si>
    <t xml:space="preserve">Maintained Proactive level</t>
  </si>
  <si>
    <t xml:space="preserve">HSE Culture Level Achieved</t>
  </si>
  <si>
    <t xml:space="preserve">Proactive</t>
  </si>
  <si>
    <t xml:space="preserve">Target: Generative (5.0)</t>
  </si>
  <si>
    <t xml:space="preserve">Survey Response Rate (%)</t>
  </si>
  <si>
    <t xml:space="preserve">40,000 employees surveyed</t>
  </si>
  <si>
    <t xml:space="preserve">Employees Surveyed (no.)</t>
  </si>
  <si>
    <t xml:space="preserve">Including targeted contractors</t>
  </si>
  <si>
    <t xml:space="preserve">Rakan HSE Engagement Participants</t>
  </si>
  <si>
    <t xml:space="preserve">16 operations locations</t>
  </si>
  <si>
    <t xml:space="preserve">Rakan HSE Engagement Rating (out of 5)</t>
  </si>
  <si>
    <t xml:space="preserve">GCLP Programme Participants</t>
  </si>
  <si>
    <t xml:space="preserve">Generative Culture Leadership</t>
  </si>
  <si>
    <t xml:space="preserve">HSE Leadership Programme Completion Rate (%)</t>
  </si>
  <si>
    <t xml:space="preserve">Contractors in HSE Accountability Programme</t>
  </si>
  <si>
    <t xml:space="preserve">Constructive Reinforcement</t>
  </si>
  <si>
    <t xml:space="preserve">Safety Observations Submitted (no.)</t>
  </si>
  <si>
    <t xml:space="preserve">Higher = better reporting culture</t>
  </si>
  <si>
    <t xml:space="preserve">  SAFETY INCIDENT STATISTICS — PETRONAS GROUPWIDE</t>
  </si>
  <si>
    <t xml:space="preserve">LTIF — per million man-hours worked</t>
  </si>
  <si>
    <t xml:space="preserve">Target: Zero (reduce to 0)</t>
  </si>
  <si>
    <t xml:space="preserve">2 tragic incidents in 2023</t>
  </si>
  <si>
    <t xml:space="preserve">Major Fire Incidents</t>
  </si>
  <si>
    <t xml:space="preserve">Zero major fire in 2023</t>
  </si>
  <si>
    <t xml:space="preserve">Total Man-Hours Worked (million)</t>
  </si>
  <si>
    <t xml:space="preserve">PETRONAS + contractors</t>
  </si>
  <si>
    <t xml:space="preserve">Significant Incidents (Tier 1 Process Safety Events)</t>
  </si>
  <si>
    <t xml:space="preserve">Tier 2 Process Safety Events</t>
  </si>
  <si>
    <t xml:space="preserve">HSE Non-Conformances Closed (%)</t>
  </si>
  <si>
    <t xml:space="preserve">Contractor Incidents (LTI)</t>
  </si>
  <si>
    <t xml:space="preserve">Contractor workforce</t>
  </si>
  <si>
    <t xml:space="preserve">Higher = stronger culture</t>
  </si>
  <si>
    <t xml:space="preserve">Unsafe Act/Condition Reports</t>
  </si>
  <si>
    <t xml:space="preserve">Loss Time Injury — 13% reduction YoY</t>
  </si>
  <si>
    <t xml:space="preserve">Stated in CEO message</t>
  </si>
  <si>
    <t xml:space="preserve">  GHG EMISSIONS — 5-YEAR TREND (MALAYSIA CORE BUSINESS, Mil tCO2e)</t>
  </si>
  <si>
    <t xml:space="preserve">Year</t>
  </si>
  <si>
    <t xml:space="preserve">Scope 1</t>
  </si>
  <si>
    <t xml:space="preserve">Scope 2</t>
  </si>
  <si>
    <t xml:space="preserve">Total Scope 1+2</t>
  </si>
  <si>
    <t xml:space="preserve">vs Target (49.5)</t>
  </si>
  <si>
    <t xml:space="preserve">Target not set</t>
  </si>
  <si>
    <t xml:space="preserve">Baseline year</t>
  </si>
  <si>
    <t xml:space="preserve">COVID impact</t>
  </si>
  <si>
    <t xml:space="preserve">Below target</t>
  </si>
  <si>
    <t xml:space="preserve">Well below target</t>
  </si>
  <si>
    <t xml:space="preserve">★  2024 ACTUAL (from PIR2024): GHG Malaysia Core Business = 46.55 Mil tCO2e — ACHIEVED short-term target of ≤49.5 Mil tCO2e | LTIF = 0.10 (13% reduction from 2023)</t>
  </si>
  <si>
    <t xml:space="preserve">Source: PETRONAS PIR2023 Sustainability Section | Copilot Training File F5 | URL: https://www.petronas.com/integrated-report-2023/assets/pdf/PIR2023%20Sustainability%20at%20PETRONAS.pdf | Note: 2024 actuals sourced from PIR2024 for context.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</si>
</sst>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0.00%"/>
    <numFmt numFmtId="167" formatCode="#,##0.0"/>
    <numFmt numFmtId="168" formatCode="0.000"/>
    <numFmt numFmtId="169" formatCode="0.00"/>
    <numFmt numFmtId="170" formatCode="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FFFF"/>
      <name val="Arial"/>
      <family val="0"/>
      <charset val="1"/>
    </font>
    <font>
      <sz val="8"/>
      <color rgb="FF888888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3399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3399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88888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2540"/>
        <bgColor rgb="FF333333"/>
      </patternFill>
    </fill>
    <fill>
      <patternFill patternType="solid">
        <fgColor rgb="FF028090"/>
        <bgColor rgb="FF008080"/>
      </patternFill>
    </fill>
    <fill>
      <patternFill patternType="solid">
        <fgColor rgb="FFF5F8FA"/>
        <bgColor rgb="FFFFFFFF"/>
      </patternFill>
    </fill>
    <fill>
      <patternFill patternType="solid">
        <fgColor rgb="FF00B09B"/>
        <bgColor rgb="FF02809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28090"/>
      <rgbColor rgb="FFCCCCCC"/>
      <rgbColor rgb="FF888888"/>
      <rgbColor rgb="FF9999FF"/>
      <rgbColor rgb="FF993366"/>
      <rgbColor rgb="FFF5F8F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99"/>
      <rgbColor rgb="FF00B09B"/>
      <rgbColor rgb="FF0A254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5" min="2" style="0" width="16"/>
    <col collapsed="false" customWidth="true" hidden="false" outlineLevel="0" max="6" min="6" style="0" width="22"/>
  </cols>
  <sheetData>
    <row r="1" customFormat="false" ht="21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3.5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18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customFormat="false" ht="15.75" hidden="false" customHeight="true" outlineLevel="0" collapsed="false">
      <c r="A4" s="4" t="s">
        <v>8</v>
      </c>
      <c r="B4" s="4"/>
      <c r="C4" s="4"/>
      <c r="D4" s="4"/>
      <c r="E4" s="4"/>
      <c r="F4" s="4"/>
    </row>
    <row r="5" customFormat="false" ht="15" hidden="false" customHeight="false" outlineLevel="0" collapsed="false">
      <c r="A5" s="5" t="s">
        <v>9</v>
      </c>
      <c r="B5" s="6" t="n">
        <v>305131</v>
      </c>
      <c r="C5" s="6" t="n">
        <v>305755</v>
      </c>
      <c r="D5" s="7" t="n">
        <f aca="false">B5-C5</f>
        <v>-624</v>
      </c>
      <c r="E5" s="8" t="n">
        <f aca="false">IFERROR(D5/ABS(C5),"N/A")</f>
        <v>-0.00204084969992314</v>
      </c>
      <c r="F5" s="9" t="s">
        <v>10</v>
      </c>
    </row>
    <row r="6" customFormat="false" ht="15" hidden="false" customHeight="false" outlineLevel="0" collapsed="false">
      <c r="A6" s="5" t="s">
        <v>11</v>
      </c>
      <c r="B6" s="6" t="n">
        <v>-187892</v>
      </c>
      <c r="C6" s="6" t="n">
        <v>-182465</v>
      </c>
      <c r="D6" s="7" t="n">
        <f aca="false">B6-C6</f>
        <v>-5427</v>
      </c>
      <c r="E6" s="8" t="n">
        <f aca="false">IFERROR(D6/ABS(C6),"N/A")</f>
        <v>-0.0297426903789768</v>
      </c>
      <c r="F6" s="9"/>
    </row>
    <row r="7" customFormat="false" ht="15" hidden="false" customHeight="false" outlineLevel="0" collapsed="false">
      <c r="A7" s="10" t="s">
        <v>12</v>
      </c>
      <c r="B7" s="11" t="n">
        <v>117239</v>
      </c>
      <c r="C7" s="11" t="n">
        <v>123290</v>
      </c>
      <c r="D7" s="12" t="n">
        <f aca="false">B7-C7</f>
        <v>-6051</v>
      </c>
      <c r="E7" s="13" t="n">
        <f aca="false">IFERROR(D7/ABS(C7),"N/A")</f>
        <v>-0.0490794062778814</v>
      </c>
      <c r="F7" s="14"/>
    </row>
    <row r="8" customFormat="false" ht="15" hidden="false" customHeight="false" outlineLevel="0" collapsed="false">
      <c r="A8" s="5" t="s">
        <v>13</v>
      </c>
      <c r="B8" s="6" t="n">
        <v>-9950</v>
      </c>
      <c r="C8" s="6" t="n">
        <v>-8943</v>
      </c>
      <c r="D8" s="7" t="n">
        <f aca="false">B8-C8</f>
        <v>-1007</v>
      </c>
      <c r="E8" s="8" t="n">
        <f aca="false">IFERROR(D8/ABS(C8),"N/A")</f>
        <v>-0.11260203511126</v>
      </c>
      <c r="F8" s="9"/>
    </row>
    <row r="9" customFormat="false" ht="15" hidden="false" customHeight="false" outlineLevel="0" collapsed="false">
      <c r="A9" s="5" t="s">
        <v>14</v>
      </c>
      <c r="B9" s="6" t="n">
        <v>-17993</v>
      </c>
      <c r="C9" s="6" t="n">
        <v>-15245</v>
      </c>
      <c r="D9" s="7" t="n">
        <f aca="false">B9-C9</f>
        <v>-2748</v>
      </c>
      <c r="E9" s="8" t="n">
        <f aca="false">IFERROR(D9/ABS(C9),"N/A")</f>
        <v>-0.180255821580846</v>
      </c>
      <c r="F9" s="9"/>
    </row>
    <row r="10" customFormat="false" ht="15" hidden="false" customHeight="false" outlineLevel="0" collapsed="false">
      <c r="A10" s="5" t="s">
        <v>15</v>
      </c>
      <c r="B10" s="6" t="n">
        <v>-4882</v>
      </c>
      <c r="C10" s="6" t="n">
        <v>-6096</v>
      </c>
      <c r="D10" s="7" t="n">
        <f aca="false">B10-C10</f>
        <v>1214</v>
      </c>
      <c r="E10" s="8" t="n">
        <f aca="false">IFERROR(D10/ABS(C10),"N/A")</f>
        <v>0.199146981627297</v>
      </c>
      <c r="F10" s="9" t="s">
        <v>16</v>
      </c>
    </row>
    <row r="11" customFormat="false" ht="15" hidden="false" customHeight="false" outlineLevel="0" collapsed="false">
      <c r="A11" s="5" t="s">
        <v>17</v>
      </c>
      <c r="B11" s="6" t="n">
        <v>-3000</v>
      </c>
      <c r="C11" s="6" t="n">
        <v>-3359</v>
      </c>
      <c r="D11" s="7" t="n">
        <f aca="false">B11-C11</f>
        <v>359</v>
      </c>
      <c r="E11" s="8" t="n">
        <f aca="false">IFERROR(D11/ABS(C11),"N/A")</f>
        <v>0.106877046740101</v>
      </c>
      <c r="F11" s="9"/>
    </row>
    <row r="12" customFormat="false" ht="15" hidden="false" customHeight="false" outlineLevel="0" collapsed="false">
      <c r="A12" s="5" t="s">
        <v>18</v>
      </c>
      <c r="B12" s="6" t="n">
        <v>6016</v>
      </c>
      <c r="C12" s="6" t="n">
        <v>8479</v>
      </c>
      <c r="D12" s="7" t="n">
        <f aca="false">B12-C12</f>
        <v>-2463</v>
      </c>
      <c r="E12" s="8" t="n">
        <f aca="false">IFERROR(D12/ABS(C12),"N/A")</f>
        <v>-0.290482368203798</v>
      </c>
      <c r="F12" s="9"/>
    </row>
    <row r="13" customFormat="false" ht="15" hidden="false" customHeight="false" outlineLevel="0" collapsed="false">
      <c r="A13" s="10" t="s">
        <v>19</v>
      </c>
      <c r="B13" s="11" t="n">
        <v>87430</v>
      </c>
      <c r="C13" s="11" t="n">
        <v>98126</v>
      </c>
      <c r="D13" s="12" t="n">
        <f aca="false">B13-C13</f>
        <v>-10696</v>
      </c>
      <c r="E13" s="13" t="n">
        <f aca="false">IFERROR(D13/ABS(C13),"N/A")</f>
        <v>-0.109002710800399</v>
      </c>
      <c r="F13" s="14"/>
    </row>
    <row r="14" customFormat="false" ht="15" hidden="false" customHeight="false" outlineLevel="0" collapsed="false">
      <c r="A14" s="5" t="s">
        <v>20</v>
      </c>
      <c r="B14" s="6" t="n">
        <v>-5878</v>
      </c>
      <c r="C14" s="6" t="n">
        <v>-5500</v>
      </c>
      <c r="D14" s="7" t="n">
        <f aca="false">B14-C14</f>
        <v>-378</v>
      </c>
      <c r="E14" s="8" t="n">
        <f aca="false">IFERROR(D14/ABS(C14),"N/A")</f>
        <v>-0.0687272727272727</v>
      </c>
      <c r="F14" s="9"/>
    </row>
    <row r="15" customFormat="false" ht="15" hidden="false" customHeight="false" outlineLevel="0" collapsed="false">
      <c r="A15" s="5" t="s">
        <v>21</v>
      </c>
      <c r="B15" s="6" t="n">
        <v>581</v>
      </c>
      <c r="C15" s="6" t="n">
        <v>872</v>
      </c>
      <c r="D15" s="7" t="n">
        <f aca="false">B15-C15</f>
        <v>-291</v>
      </c>
      <c r="E15" s="8" t="n">
        <f aca="false">IFERROR(D15/ABS(C15),"N/A")</f>
        <v>-0.333715596330275</v>
      </c>
      <c r="F15" s="9" t="s">
        <v>22</v>
      </c>
    </row>
    <row r="16" customFormat="false" ht="15" hidden="false" customHeight="false" outlineLevel="0" collapsed="false">
      <c r="A16" s="10" t="s">
        <v>23</v>
      </c>
      <c r="B16" s="11" t="n">
        <v>82133</v>
      </c>
      <c r="C16" s="11" t="n">
        <v>93498</v>
      </c>
      <c r="D16" s="12" t="n">
        <f aca="false">B16-C16</f>
        <v>-11365</v>
      </c>
      <c r="E16" s="13" t="n">
        <f aca="false">IFERROR(D16/ABS(C16),"N/A")</f>
        <v>-0.121553402211812</v>
      </c>
      <c r="F16" s="14"/>
    </row>
    <row r="17" customFormat="false" ht="15" hidden="false" customHeight="false" outlineLevel="0" collapsed="false">
      <c r="A17" s="5" t="s">
        <v>24</v>
      </c>
      <c r="B17" s="6" t="n">
        <v>-26348</v>
      </c>
      <c r="C17" s="6" t="n">
        <v>-14559</v>
      </c>
      <c r="D17" s="7" t="n">
        <f aca="false">B17-C17</f>
        <v>-11789</v>
      </c>
      <c r="E17" s="8" t="n">
        <f aca="false">IFERROR(D17/ABS(C17),"N/A")</f>
        <v>-0.809739679923072</v>
      </c>
      <c r="F17" s="9"/>
    </row>
    <row r="18" customFormat="false" ht="15" hidden="false" customHeight="false" outlineLevel="0" collapsed="false">
      <c r="A18" s="10" t="s">
        <v>25</v>
      </c>
      <c r="B18" s="11" t="n">
        <v>55785</v>
      </c>
      <c r="C18" s="11" t="n">
        <v>78939</v>
      </c>
      <c r="D18" s="12" t="n">
        <f aca="false">B18-C18</f>
        <v>-23154</v>
      </c>
      <c r="E18" s="13" t="n">
        <f aca="false">IFERROR(D18/ABS(C18),"N/A")</f>
        <v>-0.293315091399688</v>
      </c>
      <c r="F18" s="14"/>
    </row>
    <row r="19" customFormat="false" ht="15" hidden="false" customHeight="false" outlineLevel="0" collapsed="false">
      <c r="A19" s="5" t="s">
        <v>26</v>
      </c>
      <c r="B19" s="6" t="n">
        <v>-693</v>
      </c>
      <c r="C19" s="6" t="n">
        <v>1775</v>
      </c>
      <c r="D19" s="7" t="n">
        <f aca="false">B19-C19</f>
        <v>-2468</v>
      </c>
      <c r="E19" s="8" t="n">
        <f aca="false">IFERROR(D19/ABS(C19),"N/A")</f>
        <v>-1.39042253521127</v>
      </c>
      <c r="F19" s="9" t="s">
        <v>27</v>
      </c>
    </row>
    <row r="20" customFormat="false" ht="15" hidden="false" customHeight="false" outlineLevel="0" collapsed="false">
      <c r="A20" s="10" t="s">
        <v>28</v>
      </c>
      <c r="B20" s="11" t="n">
        <v>55092</v>
      </c>
      <c r="C20" s="11" t="n">
        <v>80714</v>
      </c>
      <c r="D20" s="12" t="n">
        <f aca="false">B20-C20</f>
        <v>-25622</v>
      </c>
      <c r="E20" s="13" t="n">
        <f aca="false">IFERROR(D20/ABS(C20),"N/A")</f>
        <v>-0.317441831652501</v>
      </c>
      <c r="F20" s="14" t="s">
        <v>29</v>
      </c>
    </row>
    <row r="22" customFormat="false" ht="15.75" hidden="false" customHeight="true" outlineLevel="0" collapsed="false">
      <c r="A22" s="4" t="s">
        <v>30</v>
      </c>
      <c r="B22" s="4"/>
      <c r="C22" s="4"/>
      <c r="D22" s="4"/>
      <c r="E22" s="4"/>
      <c r="F22" s="4"/>
    </row>
    <row r="23" customFormat="false" ht="15" hidden="false" customHeight="false" outlineLevel="0" collapsed="false">
      <c r="A23" s="5" t="s">
        <v>31</v>
      </c>
      <c r="B23" s="6" t="n">
        <v>476248</v>
      </c>
      <c r="C23" s="6" t="n">
        <v>467513</v>
      </c>
      <c r="D23" s="7" t="n">
        <f aca="false">B23-C23</f>
        <v>8735</v>
      </c>
      <c r="E23" s="8" t="n">
        <f aca="false">IFERROR(D23/ABS(C23),"N/A")</f>
        <v>0.0186839724242962</v>
      </c>
      <c r="F23" s="9"/>
    </row>
    <row r="24" customFormat="false" ht="15" hidden="false" customHeight="false" outlineLevel="0" collapsed="false">
      <c r="A24" s="5" t="s">
        <v>32</v>
      </c>
      <c r="B24" s="6" t="n">
        <v>290425</v>
      </c>
      <c r="C24" s="6" t="n">
        <v>305788</v>
      </c>
      <c r="D24" s="7" t="n">
        <f aca="false">B24-C24</f>
        <v>-15363</v>
      </c>
      <c r="E24" s="8" t="n">
        <f aca="false">IFERROR(D24/ABS(C24),"N/A")</f>
        <v>-0.0502406896281084</v>
      </c>
      <c r="F24" s="9"/>
    </row>
    <row r="25" customFormat="false" ht="15" hidden="false" customHeight="false" outlineLevel="0" collapsed="false">
      <c r="A25" s="10" t="s">
        <v>33</v>
      </c>
      <c r="B25" s="11" t="n">
        <v>766673</v>
      </c>
      <c r="C25" s="11" t="n">
        <v>773301</v>
      </c>
      <c r="D25" s="12" t="n">
        <f aca="false">B25-C25</f>
        <v>-6628</v>
      </c>
      <c r="E25" s="13" t="n">
        <f aca="false">IFERROR(D25/ABS(C25),"N/A")</f>
        <v>-0.0085710480136454</v>
      </c>
      <c r="F25" s="14"/>
    </row>
    <row r="26" customFormat="false" ht="15" hidden="false" customHeight="false" outlineLevel="0" collapsed="false">
      <c r="A26" s="5" t="s">
        <v>34</v>
      </c>
      <c r="B26" s="6" t="n">
        <v>506610</v>
      </c>
      <c r="C26" s="6" t="n">
        <v>502865</v>
      </c>
      <c r="D26" s="7" t="n">
        <f aca="false">B26-C26</f>
        <v>3745</v>
      </c>
      <c r="E26" s="8" t="n">
        <f aca="false">IFERROR(D26/ABS(C26),"N/A")</f>
        <v>0.00744732681733666</v>
      </c>
      <c r="F26" s="9" t="s">
        <v>35</v>
      </c>
    </row>
    <row r="27" customFormat="false" ht="15" hidden="false" customHeight="false" outlineLevel="0" collapsed="false">
      <c r="A27" s="5" t="s">
        <v>36</v>
      </c>
      <c r="B27" s="6" t="n">
        <v>168632</v>
      </c>
      <c r="C27" s="6" t="n">
        <v>176485</v>
      </c>
      <c r="D27" s="7" t="n">
        <f aca="false">B27-C27</f>
        <v>-7853</v>
      </c>
      <c r="E27" s="8" t="n">
        <f aca="false">IFERROR(D27/ABS(C27),"N/A")</f>
        <v>-0.0444966994362127</v>
      </c>
      <c r="F27" s="9"/>
    </row>
    <row r="28" customFormat="false" ht="15" hidden="false" customHeight="false" outlineLevel="0" collapsed="false">
      <c r="A28" s="5" t="s">
        <v>37</v>
      </c>
      <c r="B28" s="6" t="n">
        <v>91431</v>
      </c>
      <c r="C28" s="6" t="n">
        <v>93951</v>
      </c>
      <c r="D28" s="7" t="n">
        <f aca="false">B28-C28</f>
        <v>-2520</v>
      </c>
      <c r="E28" s="8" t="n">
        <f aca="false">IFERROR(D28/ABS(C28),"N/A")</f>
        <v>-0.0268224925759172</v>
      </c>
      <c r="F28" s="9"/>
    </row>
    <row r="29" customFormat="false" ht="15" hidden="false" customHeight="false" outlineLevel="0" collapsed="false">
      <c r="A29" s="10" t="s">
        <v>38</v>
      </c>
      <c r="B29" s="11" t="n">
        <v>260063</v>
      </c>
      <c r="C29" s="11" t="n">
        <v>270436</v>
      </c>
      <c r="D29" s="12" t="n">
        <f aca="false">B29-C29</f>
        <v>-10373</v>
      </c>
      <c r="E29" s="13" t="n">
        <f aca="false">IFERROR(D29/ABS(C29),"N/A")</f>
        <v>-0.0383565797453002</v>
      </c>
      <c r="F29" s="14"/>
    </row>
    <row r="30" customFormat="false" ht="15" hidden="false" customHeight="false" outlineLevel="0" collapsed="false">
      <c r="A30" s="5" t="s">
        <v>39</v>
      </c>
      <c r="B30" s="6" t="n">
        <v>451215</v>
      </c>
      <c r="C30" s="6" t="n">
        <v>443469</v>
      </c>
      <c r="D30" s="7" t="n">
        <f aca="false">B30-C30</f>
        <v>7746</v>
      </c>
      <c r="E30" s="8" t="n">
        <f aca="false">IFERROR(D30/ABS(C30),"N/A")</f>
        <v>0.0174668353368556</v>
      </c>
      <c r="F30" s="9" t="s">
        <v>40</v>
      </c>
    </row>
    <row r="31" customFormat="false" ht="15" hidden="false" customHeight="false" outlineLevel="0" collapsed="false">
      <c r="A31" s="5" t="s">
        <v>41</v>
      </c>
      <c r="B31" s="6" t="n">
        <v>188476</v>
      </c>
      <c r="C31" s="6" t="n">
        <v>208492</v>
      </c>
      <c r="D31" s="7" t="n">
        <f aca="false">B31-C31</f>
        <v>-20016</v>
      </c>
      <c r="E31" s="8" t="n">
        <f aca="false">IFERROR(D31/ABS(C31),"N/A")</f>
        <v>-0.0960036835945744</v>
      </c>
      <c r="F31" s="9" t="s">
        <v>42</v>
      </c>
    </row>
    <row r="32" customFormat="false" ht="15" hidden="false" customHeight="false" outlineLevel="0" collapsed="false">
      <c r="A32" s="5" t="s">
        <v>43</v>
      </c>
      <c r="B32" s="6" t="n">
        <v>110897</v>
      </c>
      <c r="C32" s="6" t="n">
        <v>111621</v>
      </c>
      <c r="D32" s="7" t="n">
        <f aca="false">B32-C32</f>
        <v>-724</v>
      </c>
      <c r="E32" s="8" t="n">
        <f aca="false">IFERROR(D32/ABS(C32),"N/A")</f>
        <v>-0.00648623466910348</v>
      </c>
      <c r="F32" s="9" t="s">
        <v>44</v>
      </c>
    </row>
    <row r="34" customFormat="false" ht="15.75" hidden="false" customHeight="true" outlineLevel="0" collapsed="false">
      <c r="A34" s="4" t="s">
        <v>45</v>
      </c>
      <c r="B34" s="4"/>
      <c r="C34" s="4"/>
      <c r="D34" s="4"/>
      <c r="E34" s="4"/>
      <c r="F34" s="4"/>
    </row>
    <row r="35" customFormat="false" ht="15" hidden="false" customHeight="false" outlineLevel="0" collapsed="false">
      <c r="A35" s="5" t="s">
        <v>46</v>
      </c>
      <c r="B35" s="6" t="n">
        <v>82133</v>
      </c>
      <c r="C35" s="6" t="n">
        <v>93498</v>
      </c>
      <c r="D35" s="7" t="n">
        <f aca="false">B35-C35</f>
        <v>-11365</v>
      </c>
      <c r="E35" s="8" t="n">
        <f aca="false">IFERROR(D35/ABS(C35),"N/A")</f>
        <v>-0.121553402211812</v>
      </c>
      <c r="F35" s="9" t="s">
        <v>47</v>
      </c>
    </row>
    <row r="36" customFormat="false" ht="15" hidden="false" customHeight="false" outlineLevel="0" collapsed="false">
      <c r="A36" s="5" t="s">
        <v>48</v>
      </c>
      <c r="B36" s="6" t="n">
        <v>38980</v>
      </c>
      <c r="C36" s="6" t="n">
        <v>37787</v>
      </c>
      <c r="D36" s="7" t="n">
        <f aca="false">B36-C36</f>
        <v>1193</v>
      </c>
      <c r="E36" s="8" t="n">
        <f aca="false">IFERROR(D36/ABS(C36),"N/A")</f>
        <v>0.0315717045544764</v>
      </c>
      <c r="F36" s="9" t="s">
        <v>49</v>
      </c>
    </row>
    <row r="37" customFormat="false" ht="15" hidden="false" customHeight="false" outlineLevel="0" collapsed="false">
      <c r="A37" s="5" t="s">
        <v>50</v>
      </c>
      <c r="B37" s="6" t="n">
        <v>117258</v>
      </c>
      <c r="C37" s="6" t="n">
        <v>131725</v>
      </c>
      <c r="D37" s="7" t="n">
        <f aca="false">B37-C37</f>
        <v>-14467</v>
      </c>
      <c r="E37" s="8" t="n">
        <f aca="false">IFERROR(D37/ABS(C37),"N/A")</f>
        <v>-0.109827291706206</v>
      </c>
      <c r="F37" s="9" t="s">
        <v>51</v>
      </c>
    </row>
    <row r="38" customFormat="false" ht="15" hidden="false" customHeight="false" outlineLevel="0" collapsed="false">
      <c r="A38" s="10" t="s">
        <v>52</v>
      </c>
      <c r="B38" s="11" t="n">
        <v>102460</v>
      </c>
      <c r="C38" s="11" t="n">
        <v>114158</v>
      </c>
      <c r="D38" s="12" t="n">
        <f aca="false">B38-C38</f>
        <v>-11698</v>
      </c>
      <c r="E38" s="13" t="n">
        <f aca="false">IFERROR(D38/ABS(C38),"N/A")</f>
        <v>-0.10247201247394</v>
      </c>
      <c r="F38" s="14" t="s">
        <v>53</v>
      </c>
    </row>
    <row r="39" customFormat="false" ht="15" hidden="false" customHeight="false" outlineLevel="0" collapsed="false">
      <c r="A39" s="5" t="s">
        <v>54</v>
      </c>
      <c r="B39" s="6" t="n">
        <v>-71010</v>
      </c>
      <c r="C39" s="6" t="n">
        <v>-59296</v>
      </c>
      <c r="D39" s="7" t="n">
        <f aca="false">B39-C39</f>
        <v>-11714</v>
      </c>
      <c r="E39" s="8" t="n">
        <f aca="false">IFERROR(D39/ABS(C39),"N/A")</f>
        <v>-0.197551268213708</v>
      </c>
      <c r="F39" s="9" t="s">
        <v>55</v>
      </c>
    </row>
    <row r="40" customFormat="false" ht="15" hidden="false" customHeight="false" outlineLevel="0" collapsed="false">
      <c r="A40" s="5" t="s">
        <v>56</v>
      </c>
      <c r="B40" s="6" t="n">
        <v>-46365</v>
      </c>
      <c r="C40" s="6" t="n">
        <v>-53098</v>
      </c>
      <c r="D40" s="7" t="n">
        <f aca="false">B40-C40</f>
        <v>6733</v>
      </c>
      <c r="E40" s="8" t="n">
        <f aca="false">IFERROR(D40/ABS(C40),"N/A")</f>
        <v>0.126803269426344</v>
      </c>
      <c r="F40" s="9" t="s">
        <v>57</v>
      </c>
    </row>
    <row r="41" customFormat="false" ht="15" hidden="false" customHeight="false" outlineLevel="0" collapsed="false">
      <c r="A41" s="5" t="s">
        <v>58</v>
      </c>
      <c r="B41" s="6" t="n">
        <v>54225</v>
      </c>
      <c r="C41" s="6" t="n">
        <v>52765</v>
      </c>
      <c r="D41" s="7" t="n">
        <f aca="false">B41-C41</f>
        <v>1460</v>
      </c>
      <c r="E41" s="8" t="n">
        <f aca="false">IFERROR(D41/ABS(C41),"N/A")</f>
        <v>0.0276698569127262</v>
      </c>
      <c r="F41" s="9" t="s">
        <v>59</v>
      </c>
    </row>
    <row r="42" customFormat="false" ht="15" hidden="false" customHeight="false" outlineLevel="0" collapsed="false">
      <c r="A42" s="5" t="s">
        <v>60</v>
      </c>
      <c r="B42" s="6" t="n">
        <v>32000</v>
      </c>
      <c r="C42" s="6" t="n">
        <v>40000</v>
      </c>
      <c r="D42" s="7" t="n">
        <f aca="false">B42-C42</f>
        <v>-8000</v>
      </c>
      <c r="E42" s="8" t="n">
        <f aca="false">IFERROR(D42/ABS(C42),"N/A")</f>
        <v>-0.2</v>
      </c>
      <c r="F42" s="9" t="s">
        <v>61</v>
      </c>
    </row>
    <row r="43" customFormat="false" ht="15" hidden="false" customHeight="false" outlineLevel="0" collapsed="false">
      <c r="A43" s="5" t="s">
        <v>62</v>
      </c>
      <c r="B43" s="6" t="n">
        <v>-14915</v>
      </c>
      <c r="C43" s="6" t="n">
        <v>1764</v>
      </c>
      <c r="D43" s="7" t="n">
        <f aca="false">B43-C43</f>
        <v>-16679</v>
      </c>
      <c r="E43" s="8" t="n">
        <f aca="false">IFERROR(D43/ABS(C43),"N/A")</f>
        <v>-9.45521541950113</v>
      </c>
      <c r="F43" s="9"/>
    </row>
    <row r="45" customFormat="false" ht="15.75" hidden="false" customHeight="true" outlineLevel="0" collapsed="false">
      <c r="A45" s="4" t="s">
        <v>63</v>
      </c>
      <c r="B45" s="4"/>
      <c r="C45" s="4"/>
      <c r="D45" s="4"/>
      <c r="E45" s="4"/>
      <c r="F45" s="4"/>
    </row>
    <row r="46" customFormat="false" ht="15" hidden="false" customHeight="false" outlineLevel="0" collapsed="false">
      <c r="A46" s="5" t="s">
        <v>64</v>
      </c>
      <c r="B46" s="6" t="n">
        <v>34898</v>
      </c>
      <c r="C46" s="6" t="n">
        <v>39578</v>
      </c>
      <c r="D46" s="7" t="n">
        <f aca="false">B46-C46</f>
        <v>-4680</v>
      </c>
      <c r="E46" s="8" t="n">
        <f aca="false">IFERROR(D46/ABS(C46),"N/A")</f>
        <v>-0.11824751124362</v>
      </c>
      <c r="F46" s="9" t="s">
        <v>65</v>
      </c>
    </row>
    <row r="47" customFormat="false" ht="15" hidden="false" customHeight="false" outlineLevel="0" collapsed="false">
      <c r="A47" s="5" t="s">
        <v>66</v>
      </c>
      <c r="B47" s="6" t="n">
        <v>19887</v>
      </c>
      <c r="C47" s="6" t="n">
        <v>31859</v>
      </c>
      <c r="D47" s="7" t="n">
        <f aca="false">B47-C47</f>
        <v>-11972</v>
      </c>
      <c r="E47" s="8" t="n">
        <f aca="false">IFERROR(D47/ABS(C47),"N/A")</f>
        <v>-0.375780784079852</v>
      </c>
      <c r="F47" s="9" t="s">
        <v>67</v>
      </c>
    </row>
    <row r="48" customFormat="false" ht="15" hidden="false" customHeight="false" outlineLevel="0" collapsed="false">
      <c r="A48" s="5" t="s">
        <v>68</v>
      </c>
      <c r="B48" s="6" t="n">
        <v>-29</v>
      </c>
      <c r="C48" s="6" t="n">
        <v>5322</v>
      </c>
      <c r="D48" s="7" t="n">
        <f aca="false">B48-C48</f>
        <v>-5351</v>
      </c>
      <c r="E48" s="8" t="n">
        <f aca="false">IFERROR(D48/ABS(C48),"N/A")</f>
        <v>-1.0054490792935</v>
      </c>
      <c r="F48" s="9" t="s">
        <v>69</v>
      </c>
    </row>
    <row r="49" customFormat="false" ht="15" hidden="false" customHeight="false" outlineLevel="0" collapsed="false">
      <c r="A49" s="5" t="s">
        <v>70</v>
      </c>
      <c r="B49" s="6" t="n">
        <v>-773</v>
      </c>
      <c r="C49" s="6" t="n">
        <v>2289</v>
      </c>
      <c r="D49" s="7" t="n">
        <f aca="false">B49-C49</f>
        <v>-3062</v>
      </c>
      <c r="E49" s="8" t="n">
        <f aca="false">IFERROR(D49/ABS(C49),"N/A")</f>
        <v>-1.33770205329838</v>
      </c>
      <c r="F49" s="9"/>
    </row>
    <row r="50" customFormat="false" ht="15" hidden="false" customHeight="false" outlineLevel="0" collapsed="false">
      <c r="A50" s="10" t="s">
        <v>71</v>
      </c>
      <c r="B50" s="11" t="n">
        <v>53983</v>
      </c>
      <c r="C50" s="11" t="n">
        <v>79048</v>
      </c>
      <c r="D50" s="12" t="n">
        <f aca="false">B50-C50</f>
        <v>-25065</v>
      </c>
      <c r="E50" s="13" t="n">
        <f aca="false">IFERROR(D50/ABS(C50),"N/A")</f>
        <v>-0.317085821273151</v>
      </c>
      <c r="F50" s="14" t="s">
        <v>72</v>
      </c>
    </row>
    <row r="51" customFormat="false" ht="15" hidden="false" customHeight="false" outlineLevel="0" collapsed="false">
      <c r="A51" s="5" t="s">
        <v>73</v>
      </c>
      <c r="B51" s="6" t="n">
        <v>1802</v>
      </c>
      <c r="C51" s="6" t="n">
        <v>-109</v>
      </c>
      <c r="D51" s="7" t="n">
        <f aca="false">B51-C51</f>
        <v>1911</v>
      </c>
      <c r="E51" s="8" t="n">
        <f aca="false">IFERROR(D51/ABS(C51),"N/A")</f>
        <v>17.5321100917431</v>
      </c>
      <c r="F51" s="9" t="s">
        <v>74</v>
      </c>
    </row>
    <row r="52" customFormat="false" ht="15" hidden="false" customHeight="false" outlineLevel="0" collapsed="false">
      <c r="A52" s="10" t="s">
        <v>75</v>
      </c>
      <c r="B52" s="11" t="n">
        <v>55785</v>
      </c>
      <c r="C52" s="11" t="n">
        <v>78939</v>
      </c>
      <c r="D52" s="12" t="n">
        <f aca="false">B52-C52</f>
        <v>-23154</v>
      </c>
      <c r="E52" s="13" t="n">
        <f aca="false">IFERROR(D52/ABS(C52),"N/A")</f>
        <v>-0.293315091399688</v>
      </c>
      <c r="F52" s="14" t="s">
        <v>76</v>
      </c>
    </row>
    <row r="54" customFormat="false" ht="15.75" hidden="false" customHeight="true" outlineLevel="0" collapsed="false">
      <c r="A54" s="4" t="s">
        <v>77</v>
      </c>
      <c r="B54" s="4"/>
      <c r="C54" s="4"/>
      <c r="D54" s="4"/>
      <c r="E54" s="4"/>
      <c r="F54" s="4"/>
    </row>
    <row r="55" customFormat="false" ht="15" hidden="false" customHeight="false" outlineLevel="0" collapsed="false">
      <c r="A55" s="5" t="s">
        <v>78</v>
      </c>
      <c r="B55" s="6" t="n">
        <v>114086</v>
      </c>
      <c r="C55" s="6" t="n">
        <v>128590</v>
      </c>
      <c r="D55" s="7" t="n">
        <f aca="false">B55-C55</f>
        <v>-14504</v>
      </c>
      <c r="E55" s="8" t="n">
        <f aca="false">IFERROR(D55/ABS(C55),"N/A")</f>
        <v>-0.112792596624932</v>
      </c>
      <c r="F55" s="9" t="s">
        <v>79</v>
      </c>
    </row>
    <row r="56" customFormat="false" ht="15" hidden="false" customHeight="false" outlineLevel="0" collapsed="false">
      <c r="A56" s="5" t="s">
        <v>80</v>
      </c>
      <c r="B56" s="15" t="n">
        <v>0.3748</v>
      </c>
      <c r="C56" s="15" t="n">
        <v>0.4206</v>
      </c>
      <c r="D56" s="8" t="n">
        <f aca="false">B56-C56</f>
        <v>-0.0458</v>
      </c>
      <c r="E56" s="8"/>
      <c r="F56" s="9" t="s">
        <v>81</v>
      </c>
    </row>
    <row r="57" customFormat="false" ht="15" hidden="false" customHeight="false" outlineLevel="0" collapsed="false">
      <c r="A57" s="5" t="s">
        <v>82</v>
      </c>
      <c r="B57" s="15" t="n">
        <v>0.1823</v>
      </c>
      <c r="C57" s="15" t="n">
        <v>0.2349</v>
      </c>
      <c r="D57" s="8" t="n">
        <f aca="false">B57-C57</f>
        <v>-0.0526</v>
      </c>
      <c r="E57" s="8"/>
      <c r="F57" s="9" t="s">
        <v>83</v>
      </c>
    </row>
    <row r="58" customFormat="false" ht="15" hidden="false" customHeight="false" outlineLevel="0" collapsed="false">
      <c r="A58" s="5" t="s">
        <v>84</v>
      </c>
      <c r="B58" s="15" t="n">
        <v>0.196</v>
      </c>
      <c r="C58" s="15" t="n">
        <v>0.198</v>
      </c>
      <c r="D58" s="8" t="n">
        <f aca="false">B58-C58</f>
        <v>-0.002</v>
      </c>
      <c r="E58" s="8"/>
      <c r="F58" s="9" t="s">
        <v>85</v>
      </c>
    </row>
    <row r="59" customFormat="false" ht="15" hidden="false" customHeight="false" outlineLevel="0" collapsed="false">
      <c r="A59" s="5" t="s">
        <v>86</v>
      </c>
      <c r="B59" s="15" t="n">
        <v>0.097</v>
      </c>
      <c r="C59" s="15" t="n">
        <v>0.144</v>
      </c>
      <c r="D59" s="8" t="n">
        <f aca="false">B59-C59</f>
        <v>-0.047</v>
      </c>
      <c r="E59" s="8"/>
      <c r="F59" s="9" t="s">
        <v>87</v>
      </c>
    </row>
    <row r="60" customFormat="false" ht="15" hidden="false" customHeight="false" outlineLevel="0" collapsed="false">
      <c r="A60" s="5" t="s">
        <v>88</v>
      </c>
      <c r="B60" s="6" t="n">
        <v>320</v>
      </c>
      <c r="C60" s="6" t="n">
        <v>400</v>
      </c>
      <c r="D60" s="7" t="n">
        <f aca="false">B60-C60</f>
        <v>-80</v>
      </c>
      <c r="E60" s="8" t="n">
        <f aca="false">IFERROR(D60/ABS(C60),"N/A")</f>
        <v>-0.2</v>
      </c>
      <c r="F60" s="9" t="s">
        <v>89</v>
      </c>
    </row>
    <row r="61" customFormat="false" ht="15" hidden="false" customHeight="false" outlineLevel="0" collapsed="false">
      <c r="A61" s="5" t="s">
        <v>90</v>
      </c>
      <c r="B61" s="6" t="n">
        <v>32</v>
      </c>
      <c r="C61" s="6" t="n">
        <v>40</v>
      </c>
      <c r="D61" s="7" t="n">
        <f aca="false">B61-C61</f>
        <v>-8</v>
      </c>
      <c r="E61" s="8" t="n">
        <f aca="false">IFERROR(D61/ABS(C61),"N/A")</f>
        <v>-0.2</v>
      </c>
      <c r="F61" s="9" t="s">
        <v>91</v>
      </c>
    </row>
    <row r="62" customFormat="false" ht="15" hidden="false" customHeight="false" outlineLevel="0" collapsed="false">
      <c r="A62" s="5" t="s">
        <v>92</v>
      </c>
      <c r="B62" s="6" t="n">
        <v>54225</v>
      </c>
      <c r="C62" s="6" t="n">
        <v>52765</v>
      </c>
      <c r="D62" s="7" t="n">
        <f aca="false">B62-C62</f>
        <v>1460</v>
      </c>
      <c r="E62" s="8" t="n">
        <f aca="false">IFERROR(D62/ABS(C62),"N/A")</f>
        <v>0.0276698569127262</v>
      </c>
      <c r="F62" s="9" t="s">
        <v>93</v>
      </c>
    </row>
    <row r="64" customFormat="false" ht="15" hidden="false" customHeight="false" outlineLevel="0" collapsed="false">
      <c r="A64" s="16" t="s">
        <v>94</v>
      </c>
    </row>
  </sheetData>
  <mergeCells count="7">
    <mergeCell ref="A1:F1"/>
    <mergeCell ref="A2:F2"/>
    <mergeCell ref="A4:F4"/>
    <mergeCell ref="A22:F22"/>
    <mergeCell ref="A34:F34"/>
    <mergeCell ref="A45:F45"/>
    <mergeCell ref="A54:F5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16"/>
    <col collapsed="false" customWidth="true" hidden="false" outlineLevel="0" max="6" min="6" style="0" width="24"/>
  </cols>
  <sheetData>
    <row r="1" customFormat="false" ht="21.75" hidden="false" customHeight="true" outlineLevel="0" collapsed="false">
      <c r="A1" s="1" t="s">
        <v>95</v>
      </c>
      <c r="B1" s="1"/>
      <c r="C1" s="1"/>
      <c r="D1" s="1"/>
      <c r="E1" s="1"/>
      <c r="F1" s="1"/>
    </row>
    <row r="2" customFormat="false" ht="13.5" hidden="false" customHeight="true" outlineLevel="0" collapsed="false">
      <c r="A2" s="2" t="s">
        <v>96</v>
      </c>
      <c r="B2" s="2"/>
      <c r="C2" s="2"/>
      <c r="D2" s="2"/>
      <c r="E2" s="2"/>
      <c r="F2" s="2"/>
    </row>
    <row r="3" customFormat="false" ht="18" hidden="false" customHeight="true" outlineLevel="0" collapsed="false">
      <c r="A3" s="3" t="s">
        <v>97</v>
      </c>
      <c r="B3" s="3" t="s">
        <v>3</v>
      </c>
      <c r="C3" s="3" t="s">
        <v>4</v>
      </c>
      <c r="D3" s="3" t="s">
        <v>98</v>
      </c>
      <c r="E3" s="3" t="s">
        <v>6</v>
      </c>
      <c r="F3" s="3" t="s">
        <v>7</v>
      </c>
    </row>
    <row r="4" customFormat="false" ht="15.75" hidden="false" customHeight="true" outlineLevel="0" collapsed="false">
      <c r="A4" s="4" t="s">
        <v>99</v>
      </c>
      <c r="B4" s="4"/>
      <c r="C4" s="4"/>
      <c r="D4" s="4"/>
      <c r="E4" s="4"/>
      <c r="F4" s="4"/>
    </row>
    <row r="5" customFormat="false" ht="15" hidden="false" customHeight="false" outlineLevel="0" collapsed="false">
      <c r="A5" s="5" t="s">
        <v>100</v>
      </c>
      <c r="B5" s="17" t="n">
        <v>320</v>
      </c>
      <c r="C5" s="17" t="n">
        <v>343.6</v>
      </c>
      <c r="D5" s="18" t="n">
        <f aca="false">B5-C5</f>
        <v>-23.6</v>
      </c>
      <c r="E5" s="8" t="n">
        <f aca="false">IFERROR(D5/ABS(C5),"N/A")</f>
        <v>-0.0686845168800932</v>
      </c>
      <c r="F5" s="9" t="s">
        <v>101</v>
      </c>
    </row>
    <row r="6" customFormat="false" ht="15" hidden="false" customHeight="false" outlineLevel="0" collapsed="false">
      <c r="A6" s="5" t="s">
        <v>102</v>
      </c>
      <c r="B6" s="17" t="n">
        <v>55.1</v>
      </c>
      <c r="C6" s="17" t="n">
        <v>80.7</v>
      </c>
      <c r="D6" s="18" t="n">
        <f aca="false">B6-C6</f>
        <v>-25.6</v>
      </c>
      <c r="E6" s="8" t="n">
        <f aca="false">IFERROR(D6/ABS(C6),"N/A")</f>
        <v>-0.317224287484511</v>
      </c>
      <c r="F6" s="9"/>
    </row>
    <row r="7" customFormat="false" ht="15" hidden="false" customHeight="false" outlineLevel="0" collapsed="false">
      <c r="A7" s="5" t="s">
        <v>103</v>
      </c>
      <c r="B7" s="17" t="n">
        <v>102.5</v>
      </c>
      <c r="C7" s="17" t="n">
        <v>114.2</v>
      </c>
      <c r="D7" s="18" t="n">
        <f aca="false">B7-C7</f>
        <v>-11.7</v>
      </c>
      <c r="E7" s="8" t="n">
        <f aca="false">IFERROR(D7/ABS(C7),"N/A")</f>
        <v>-0.102451838879159</v>
      </c>
      <c r="F7" s="9"/>
    </row>
    <row r="8" customFormat="false" ht="15" hidden="false" customHeight="false" outlineLevel="0" collapsed="false">
      <c r="A8" s="5" t="s">
        <v>104</v>
      </c>
      <c r="B8" s="17" t="n">
        <v>766.7</v>
      </c>
      <c r="C8" s="17" t="n">
        <v>773.3</v>
      </c>
      <c r="D8" s="18" t="n">
        <f aca="false">B8-C8</f>
        <v>-6.59999999999991</v>
      </c>
      <c r="E8" s="8" t="n">
        <f aca="false">IFERROR(D8/ABS(C8),"N/A")</f>
        <v>-0.00853485064011368</v>
      </c>
      <c r="F8" s="9"/>
    </row>
    <row r="9" customFormat="false" ht="15" hidden="false" customHeight="false" outlineLevel="0" collapsed="false">
      <c r="A9" s="5" t="s">
        <v>105</v>
      </c>
      <c r="B9" s="17" t="n">
        <v>54.2</v>
      </c>
      <c r="C9" s="17" t="n">
        <v>52.8</v>
      </c>
      <c r="D9" s="18" t="n">
        <f aca="false">B9-C9</f>
        <v>1.40000000000001</v>
      </c>
      <c r="E9" s="8" t="n">
        <f aca="false">IFERROR(D9/ABS(C9),"N/A")</f>
        <v>0.0265151515151516</v>
      </c>
      <c r="F9" s="9"/>
    </row>
    <row r="11" customFormat="false" ht="15.75" hidden="false" customHeight="true" outlineLevel="0" collapsed="false">
      <c r="A11" s="4" t="s">
        <v>106</v>
      </c>
      <c r="B11" s="4"/>
      <c r="C11" s="4"/>
      <c r="D11" s="4"/>
      <c r="E11" s="4"/>
      <c r="F11" s="4"/>
    </row>
    <row r="12" customFormat="false" ht="15.75" hidden="false" customHeight="true" outlineLevel="0" collapsed="false">
      <c r="A12" s="19" t="s">
        <v>107</v>
      </c>
      <c r="B12" s="6" t="n">
        <v>813</v>
      </c>
      <c r="C12" s="6" t="n">
        <v>850</v>
      </c>
      <c r="D12" s="7" t="n">
        <f aca="false">B12-C12</f>
        <v>-37</v>
      </c>
      <c r="E12" s="8" t="n">
        <f aca="false">IFERROR(D12/ABS(C12),"N/A")</f>
        <v>-0.0435294117647059</v>
      </c>
      <c r="F12" s="9" t="s">
        <v>108</v>
      </c>
    </row>
    <row r="13" customFormat="false" ht="15.75" hidden="false" customHeight="true" outlineLevel="0" collapsed="false">
      <c r="A13" s="19" t="s">
        <v>109</v>
      </c>
      <c r="B13" s="6" t="n">
        <v>1638</v>
      </c>
      <c r="C13" s="6" t="n">
        <v>1581</v>
      </c>
      <c r="D13" s="7" t="n">
        <f aca="false">B13-C13</f>
        <v>57</v>
      </c>
      <c r="E13" s="8" t="n">
        <f aca="false">IFERROR(D13/ABS(C13),"N/A")</f>
        <v>0.0360531309297913</v>
      </c>
      <c r="F13" s="9"/>
    </row>
    <row r="14" customFormat="false" ht="15.75" hidden="false" customHeight="true" outlineLevel="0" collapsed="false">
      <c r="A14" s="20" t="s">
        <v>110</v>
      </c>
      <c r="B14" s="11" t="n">
        <v>2451</v>
      </c>
      <c r="C14" s="11" t="n">
        <v>2431</v>
      </c>
      <c r="D14" s="12" t="n">
        <f aca="false">B14-C14</f>
        <v>20</v>
      </c>
      <c r="E14" s="13" t="n">
        <f aca="false">IFERROR(D14/ABS(C14),"N/A")</f>
        <v>0.00822706705059646</v>
      </c>
      <c r="F14" s="14" t="s">
        <v>111</v>
      </c>
    </row>
    <row r="15" customFormat="false" ht="15.75" hidden="false" customHeight="true" outlineLevel="0" collapsed="false">
      <c r="A15" s="19" t="s">
        <v>112</v>
      </c>
      <c r="B15" s="6" t="n">
        <v>509</v>
      </c>
      <c r="C15" s="6" t="n">
        <v>519</v>
      </c>
      <c r="D15" s="7" t="n">
        <f aca="false">B15-C15</f>
        <v>-10</v>
      </c>
      <c r="E15" s="8" t="n">
        <f aca="false">IFERROR(D15/ABS(C15),"N/A")</f>
        <v>-0.0192678227360308</v>
      </c>
      <c r="F15" s="9" t="s">
        <v>113</v>
      </c>
    </row>
    <row r="16" customFormat="false" ht="15.75" hidden="false" customHeight="true" outlineLevel="0" collapsed="false">
      <c r="A16" s="19" t="s">
        <v>114</v>
      </c>
      <c r="B16" s="6" t="n">
        <v>1162</v>
      </c>
      <c r="C16" s="6" t="n">
        <v>1144</v>
      </c>
      <c r="D16" s="7" t="n">
        <f aca="false">B16-C16</f>
        <v>18</v>
      </c>
      <c r="E16" s="8" t="n">
        <f aca="false">IFERROR(D16/ABS(C16),"N/A")</f>
        <v>0.0157342657342657</v>
      </c>
      <c r="F16" s="9"/>
    </row>
    <row r="17" customFormat="false" ht="15.75" hidden="false" customHeight="true" outlineLevel="0" collapsed="false">
      <c r="A17" s="20" t="s">
        <v>115</v>
      </c>
      <c r="B17" s="11" t="n">
        <v>1671</v>
      </c>
      <c r="C17" s="11" t="n">
        <v>1663</v>
      </c>
      <c r="D17" s="12" t="n">
        <f aca="false">B17-C17</f>
        <v>8</v>
      </c>
      <c r="E17" s="13" t="n">
        <f aca="false">IFERROR(D17/ABS(C17),"N/A")</f>
        <v>0.00481058328322309</v>
      </c>
      <c r="F17" s="14"/>
    </row>
    <row r="18" customFormat="false" ht="15.75" hidden="false" customHeight="true" outlineLevel="0" collapsed="false">
      <c r="A18" s="19" t="s">
        <v>116</v>
      </c>
      <c r="B18" s="6" t="n">
        <v>43451</v>
      </c>
      <c r="C18" s="6" t="n">
        <v>41577</v>
      </c>
      <c r="D18" s="7" t="n">
        <f aca="false">B18-C18</f>
        <v>1874</v>
      </c>
      <c r="E18" s="8" t="n">
        <f aca="false">IFERROR(D18/ABS(C18),"N/A")</f>
        <v>0.0450729970897371</v>
      </c>
      <c r="F18" s="9"/>
    </row>
    <row r="19" customFormat="false" ht="15.75" hidden="false" customHeight="true" outlineLevel="0" collapsed="false">
      <c r="A19" s="19" t="s">
        <v>117</v>
      </c>
      <c r="B19" s="6" t="n">
        <v>34898</v>
      </c>
      <c r="C19" s="6" t="n">
        <v>39578</v>
      </c>
      <c r="D19" s="7" t="n">
        <f aca="false">B19-C19</f>
        <v>-4680</v>
      </c>
      <c r="E19" s="8" t="n">
        <f aca="false">IFERROR(D19/ABS(C19),"N/A")</f>
        <v>-0.11824751124362</v>
      </c>
      <c r="F19" s="9"/>
    </row>
    <row r="20" customFormat="false" ht="15.75" hidden="false" customHeight="true" outlineLevel="0" collapsed="false">
      <c r="A20" s="19" t="s">
        <v>118</v>
      </c>
      <c r="B20" s="6" t="n">
        <v>27979</v>
      </c>
      <c r="C20" s="6" t="n">
        <v>27105</v>
      </c>
      <c r="D20" s="7" t="n">
        <f aca="false">B20-C20</f>
        <v>874</v>
      </c>
      <c r="E20" s="8" t="n">
        <f aca="false">IFERROR(D20/ABS(C20),"N/A")</f>
        <v>0.0322449732521675</v>
      </c>
      <c r="F20" s="9"/>
    </row>
    <row r="21" customFormat="false" ht="15.75" hidden="false" customHeight="true" outlineLevel="0" collapsed="false">
      <c r="A21" s="19" t="s">
        <v>119</v>
      </c>
      <c r="B21" s="6" t="n">
        <v>14</v>
      </c>
      <c r="C21" s="21" t="s">
        <v>120</v>
      </c>
      <c r="D21" s="22"/>
      <c r="E21" s="22"/>
      <c r="F21" s="9" t="s">
        <v>121</v>
      </c>
    </row>
    <row r="22" customFormat="false" ht="15.75" hidden="false" customHeight="true" outlineLevel="0" collapsed="false">
      <c r="A22" s="19" t="s">
        <v>122</v>
      </c>
      <c r="B22" s="6" t="n">
        <v>21</v>
      </c>
      <c r="C22" s="21" t="s">
        <v>120</v>
      </c>
      <c r="D22" s="22"/>
      <c r="E22" s="22"/>
      <c r="F22" s="9" t="s">
        <v>123</v>
      </c>
    </row>
    <row r="23" customFormat="false" ht="15.75" hidden="false" customHeight="true" outlineLevel="0" collapsed="false">
      <c r="A23" s="19" t="s">
        <v>124</v>
      </c>
      <c r="B23" s="6" t="n">
        <v>17</v>
      </c>
      <c r="C23" s="21" t="s">
        <v>120</v>
      </c>
      <c r="D23" s="22"/>
      <c r="E23" s="22"/>
      <c r="F23" s="9" t="s">
        <v>125</v>
      </c>
    </row>
    <row r="24" customFormat="false" ht="15.75" hidden="false" customHeight="true" outlineLevel="0" collapsed="false">
      <c r="A24" s="19" t="s">
        <v>126</v>
      </c>
      <c r="B24" s="6" t="n">
        <v>19</v>
      </c>
      <c r="C24" s="21" t="s">
        <v>120</v>
      </c>
      <c r="D24" s="22"/>
      <c r="E24" s="22"/>
      <c r="F24" s="9" t="s">
        <v>127</v>
      </c>
    </row>
    <row r="26" customFormat="false" ht="15.75" hidden="false" customHeight="true" outlineLevel="0" collapsed="false">
      <c r="A26" s="4" t="s">
        <v>128</v>
      </c>
      <c r="B26" s="4"/>
      <c r="C26" s="4"/>
      <c r="D26" s="4"/>
      <c r="E26" s="4"/>
      <c r="F26" s="4"/>
    </row>
    <row r="27" customFormat="false" ht="15.75" hidden="false" customHeight="true" outlineLevel="0" collapsed="false">
      <c r="A27" s="19" t="s">
        <v>129</v>
      </c>
      <c r="B27" s="6" t="n">
        <v>3050</v>
      </c>
      <c r="C27" s="6" t="n">
        <v>2878</v>
      </c>
      <c r="D27" s="7" t="n">
        <f aca="false">B27-C27</f>
        <v>172</v>
      </c>
      <c r="E27" s="8" t="n">
        <f aca="false">IFERROR(D27/ABS(C27),"N/A")</f>
        <v>0.0597637248088951</v>
      </c>
      <c r="F27" s="9" t="s">
        <v>130</v>
      </c>
    </row>
    <row r="28" customFormat="false" ht="15.75" hidden="false" customHeight="true" outlineLevel="0" collapsed="false">
      <c r="A28" s="19" t="s">
        <v>131</v>
      </c>
      <c r="B28" s="17" t="n">
        <v>35.65</v>
      </c>
      <c r="C28" s="6" t="n">
        <v>32.9</v>
      </c>
      <c r="D28" s="7" t="n">
        <f aca="false">B28-C28</f>
        <v>2.75</v>
      </c>
      <c r="E28" s="8" t="n">
        <f aca="false">IFERROR(D28/ABS(C28),"N/A")</f>
        <v>0.0835866261398176</v>
      </c>
      <c r="F28" s="9" t="s">
        <v>132</v>
      </c>
    </row>
    <row r="29" customFormat="false" ht="15.75" hidden="false" customHeight="true" outlineLevel="0" collapsed="false">
      <c r="A29" s="19" t="s">
        <v>133</v>
      </c>
      <c r="B29" s="6" t="n">
        <v>398</v>
      </c>
      <c r="C29" s="21" t="s">
        <v>120</v>
      </c>
      <c r="D29" s="22"/>
      <c r="E29" s="22"/>
      <c r="F29" s="9" t="s">
        <v>134</v>
      </c>
    </row>
    <row r="30" customFormat="false" ht="15.75" hidden="false" customHeight="true" outlineLevel="0" collapsed="false">
      <c r="A30" s="19" t="s">
        <v>135</v>
      </c>
      <c r="B30" s="6" t="n">
        <v>36</v>
      </c>
      <c r="C30" s="21" t="s">
        <v>120</v>
      </c>
      <c r="D30" s="22"/>
      <c r="E30" s="22"/>
      <c r="F30" s="9" t="s">
        <v>136</v>
      </c>
    </row>
    <row r="31" customFormat="false" ht="15.75" hidden="false" customHeight="true" outlineLevel="0" collapsed="false">
      <c r="A31" s="19" t="s">
        <v>137</v>
      </c>
      <c r="B31" s="17" t="n">
        <v>247.8</v>
      </c>
      <c r="C31" s="6" t="n">
        <v>296.1</v>
      </c>
      <c r="D31" s="7" t="n">
        <f aca="false">B31-C31</f>
        <v>-48.3</v>
      </c>
      <c r="E31" s="8" t="n">
        <f aca="false">IFERROR(D31/ABS(C31),"N/A")</f>
        <v>-0.163120567375887</v>
      </c>
      <c r="F31" s="9" t="s">
        <v>138</v>
      </c>
    </row>
    <row r="32" customFormat="false" ht="15.75" hidden="false" customHeight="true" outlineLevel="0" collapsed="false">
      <c r="A32" s="19" t="s">
        <v>139</v>
      </c>
      <c r="B32" s="17" t="n">
        <v>10.1</v>
      </c>
      <c r="C32" s="6" t="n">
        <v>9.4</v>
      </c>
      <c r="D32" s="7" t="n">
        <f aca="false">B32-C32</f>
        <v>0.699999999999999</v>
      </c>
      <c r="E32" s="8" t="n">
        <f aca="false">IFERROR(D32/ABS(C32),"N/A")</f>
        <v>0.0744680851063829</v>
      </c>
      <c r="F32" s="9"/>
    </row>
    <row r="33" customFormat="false" ht="15.75" hidden="false" customHeight="true" outlineLevel="0" collapsed="false">
      <c r="A33" s="19" t="s">
        <v>140</v>
      </c>
      <c r="B33" s="6" t="n">
        <v>115474</v>
      </c>
      <c r="C33" s="6" t="n">
        <v>111367</v>
      </c>
      <c r="D33" s="7" t="n">
        <f aca="false">B33-C33</f>
        <v>4107</v>
      </c>
      <c r="E33" s="8" t="n">
        <f aca="false">IFERROR(D33/ABS(C33),"N/A")</f>
        <v>0.0368780698052385</v>
      </c>
      <c r="F33" s="9"/>
    </row>
    <row r="34" customFormat="false" ht="15.75" hidden="false" customHeight="true" outlineLevel="0" collapsed="false">
      <c r="A34" s="19" t="s">
        <v>141</v>
      </c>
      <c r="B34" s="6" t="n">
        <v>19887</v>
      </c>
      <c r="C34" s="6" t="n">
        <v>31859</v>
      </c>
      <c r="D34" s="7" t="n">
        <f aca="false">B34-C34</f>
        <v>-11972</v>
      </c>
      <c r="E34" s="8" t="n">
        <f aca="false">IFERROR(D34/ABS(C34),"N/A")</f>
        <v>-0.375780784079852</v>
      </c>
      <c r="F34" s="9" t="s">
        <v>142</v>
      </c>
    </row>
    <row r="35" customFormat="false" ht="15.75" hidden="false" customHeight="true" outlineLevel="0" collapsed="false">
      <c r="A35" s="19" t="s">
        <v>143</v>
      </c>
      <c r="B35" s="15" t="n">
        <v>0.926</v>
      </c>
      <c r="C35" s="21" t="s">
        <v>120</v>
      </c>
      <c r="D35" s="22"/>
      <c r="E35" s="22"/>
      <c r="F35" s="9" t="s">
        <v>144</v>
      </c>
    </row>
    <row r="36" customFormat="false" ht="15.75" hidden="false" customHeight="true" outlineLevel="0" collapsed="false">
      <c r="A36" s="19" t="s">
        <v>145</v>
      </c>
      <c r="B36" s="6" t="n">
        <v>102</v>
      </c>
      <c r="C36" s="21" t="s">
        <v>120</v>
      </c>
      <c r="D36" s="22"/>
      <c r="E36" s="22"/>
      <c r="F36" s="9" t="s">
        <v>146</v>
      </c>
    </row>
    <row r="38" customFormat="false" ht="15.75" hidden="false" customHeight="true" outlineLevel="0" collapsed="false">
      <c r="A38" s="4" t="s">
        <v>147</v>
      </c>
      <c r="B38" s="4"/>
      <c r="C38" s="4"/>
      <c r="D38" s="4"/>
      <c r="E38" s="4"/>
      <c r="F38" s="4"/>
    </row>
    <row r="39" customFormat="false" ht="15.75" hidden="false" customHeight="true" outlineLevel="0" collapsed="false">
      <c r="A39" s="19" t="s">
        <v>148</v>
      </c>
      <c r="B39" s="17" t="n">
        <v>247.8</v>
      </c>
      <c r="C39" s="6" t="n">
        <v>296.1</v>
      </c>
      <c r="D39" s="7" t="n">
        <f aca="false">B39-C39</f>
        <v>-48.3</v>
      </c>
      <c r="E39" s="8" t="n">
        <f aca="false">IFERROR(D39/ABS(C39),"N/A")</f>
        <v>-0.163120567375887</v>
      </c>
      <c r="F39" s="9" t="s">
        <v>149</v>
      </c>
    </row>
    <row r="40" customFormat="false" ht="15.75" hidden="false" customHeight="true" outlineLevel="0" collapsed="false">
      <c r="A40" s="19" t="s">
        <v>150</v>
      </c>
      <c r="B40" s="17" t="n">
        <v>10.1</v>
      </c>
      <c r="C40" s="6" t="n">
        <v>9.4</v>
      </c>
      <c r="D40" s="7" t="n">
        <f aca="false">B40-C40</f>
        <v>0.699999999999999</v>
      </c>
      <c r="E40" s="8" t="n">
        <f aca="false">IFERROR(D40/ABS(C40),"N/A")</f>
        <v>0.0744680851063829</v>
      </c>
      <c r="F40" s="9" t="s">
        <v>151</v>
      </c>
    </row>
    <row r="41" customFormat="false" ht="15.75" hidden="false" customHeight="true" outlineLevel="0" collapsed="false">
      <c r="A41" s="19" t="s">
        <v>152</v>
      </c>
      <c r="B41" s="6" t="n">
        <v>135522</v>
      </c>
      <c r="C41" s="6" t="n">
        <v>142150</v>
      </c>
      <c r="D41" s="7" t="n">
        <f aca="false">B41-C41</f>
        <v>-6628</v>
      </c>
      <c r="E41" s="8" t="n">
        <f aca="false">IFERROR(D41/ABS(C41),"N/A")</f>
        <v>-0.0466268026732325</v>
      </c>
      <c r="F41" s="9"/>
    </row>
    <row r="42" customFormat="false" ht="15.75" hidden="false" customHeight="true" outlineLevel="0" collapsed="false">
      <c r="A42" s="19" t="s">
        <v>153</v>
      </c>
      <c r="B42" s="6" t="n">
        <v>-29</v>
      </c>
      <c r="C42" s="6" t="n">
        <v>5322</v>
      </c>
      <c r="D42" s="7" t="n">
        <f aca="false">B42-C42</f>
        <v>-5351</v>
      </c>
      <c r="E42" s="8" t="n">
        <f aca="false">IFERROR(D42/ABS(C42),"N/A")</f>
        <v>-1.0054490792935</v>
      </c>
      <c r="F42" s="9" t="s">
        <v>154</v>
      </c>
    </row>
    <row r="43" customFormat="false" ht="15.75" hidden="false" customHeight="true" outlineLevel="0" collapsed="false">
      <c r="A43" s="19" t="s">
        <v>155</v>
      </c>
      <c r="B43" s="15" t="n">
        <v>0.912</v>
      </c>
      <c r="C43" s="6" t="n">
        <v>0.872</v>
      </c>
      <c r="D43" s="7" t="n">
        <f aca="false">B43-C43</f>
        <v>0.04</v>
      </c>
      <c r="E43" s="8" t="n">
        <f aca="false">IFERROR(D43/ABS(C43),"N/A")</f>
        <v>0.0458715596330276</v>
      </c>
      <c r="F43" s="9" t="s">
        <v>156</v>
      </c>
    </row>
    <row r="44" customFormat="false" ht="15.75" hidden="false" customHeight="true" outlineLevel="0" collapsed="false">
      <c r="A44" s="19" t="s">
        <v>157</v>
      </c>
      <c r="B44" s="17" t="n">
        <v>21.1</v>
      </c>
      <c r="C44" s="21" t="s">
        <v>120</v>
      </c>
      <c r="D44" s="22"/>
      <c r="E44" s="22"/>
      <c r="F44" s="9" t="s">
        <v>158</v>
      </c>
    </row>
    <row r="46" customFormat="false" ht="15" hidden="false" customHeight="false" outlineLevel="0" collapsed="false">
      <c r="A46" s="16" t="s">
        <v>159</v>
      </c>
    </row>
  </sheetData>
  <mergeCells count="6">
    <mergeCell ref="A1:F1"/>
    <mergeCell ref="A2:F2"/>
    <mergeCell ref="A4:F4"/>
    <mergeCell ref="A11:F11"/>
    <mergeCell ref="A26:F26"/>
    <mergeCell ref="A38:F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5" min="2" style="0" width="14"/>
    <col collapsed="false" customWidth="true" hidden="false" outlineLevel="0" max="6" min="6" style="0" width="22"/>
  </cols>
  <sheetData>
    <row r="1" customFormat="false" ht="21.75" hidden="false" customHeight="true" outlineLevel="0" collapsed="false">
      <c r="A1" s="1" t="s">
        <v>160</v>
      </c>
      <c r="B1" s="1"/>
      <c r="C1" s="1"/>
      <c r="D1" s="1"/>
      <c r="E1" s="1"/>
      <c r="F1" s="1"/>
    </row>
    <row r="2" customFormat="false" ht="13.5" hidden="false" customHeight="true" outlineLevel="0" collapsed="false">
      <c r="A2" s="2" t="s">
        <v>161</v>
      </c>
      <c r="B2" s="2"/>
      <c r="C2" s="2"/>
      <c r="D2" s="2"/>
      <c r="E2" s="2"/>
      <c r="F2" s="2"/>
    </row>
    <row r="3" customFormat="false" ht="18" hidden="false" customHeight="true" outlineLevel="0" collapsed="false">
      <c r="A3" s="3" t="s">
        <v>162</v>
      </c>
      <c r="B3" s="3" t="s">
        <v>3</v>
      </c>
      <c r="C3" s="3" t="s">
        <v>4</v>
      </c>
      <c r="D3" s="3" t="s">
        <v>98</v>
      </c>
      <c r="E3" s="3" t="s">
        <v>6</v>
      </c>
      <c r="F3" s="3" t="s">
        <v>163</v>
      </c>
    </row>
    <row r="4" customFormat="false" ht="15.75" hidden="false" customHeight="true" outlineLevel="0" collapsed="false">
      <c r="A4" s="4" t="s">
        <v>164</v>
      </c>
      <c r="B4" s="4"/>
      <c r="C4" s="4"/>
      <c r="D4" s="4"/>
      <c r="E4" s="4"/>
      <c r="F4" s="4"/>
    </row>
    <row r="5" customFormat="false" ht="15.75" hidden="false" customHeight="true" outlineLevel="0" collapsed="false">
      <c r="A5" s="19" t="s">
        <v>165</v>
      </c>
      <c r="B5" s="17" t="n">
        <v>0.83</v>
      </c>
      <c r="C5" s="6" t="n">
        <v>0.84</v>
      </c>
      <c r="D5" s="18" t="n">
        <f aca="false">B5-C5</f>
        <v>-0.01</v>
      </c>
      <c r="E5" s="8" t="n">
        <f aca="false">IFERROR(D5/ABS(C5),"N/A")</f>
        <v>-0.0119047619047619</v>
      </c>
      <c r="F5" s="9" t="s">
        <v>166</v>
      </c>
    </row>
    <row r="6" customFormat="false" ht="15.75" hidden="false" customHeight="true" outlineLevel="0" collapsed="false">
      <c r="A6" s="19" t="s">
        <v>167</v>
      </c>
      <c r="B6" s="17" t="n">
        <v>0.15</v>
      </c>
      <c r="C6" s="6" t="n">
        <v>0.16</v>
      </c>
      <c r="D6" s="18" t="n">
        <f aca="false">B6-C6</f>
        <v>-0.01</v>
      </c>
      <c r="E6" s="8" t="n">
        <f aca="false">IFERROR(D6/ABS(C6),"N/A")</f>
        <v>-0.0625000000000001</v>
      </c>
      <c r="F6" s="9" t="s">
        <v>168</v>
      </c>
    </row>
    <row r="7" customFormat="false" ht="15.75" hidden="false" customHeight="true" outlineLevel="0" collapsed="false">
      <c r="A7" s="19" t="s">
        <v>169</v>
      </c>
      <c r="B7" s="17" t="n">
        <v>0.98</v>
      </c>
      <c r="C7" s="6" t="n">
        <v>1</v>
      </c>
      <c r="D7" s="18" t="n">
        <f aca="false">B7-C7</f>
        <v>-0.02</v>
      </c>
      <c r="E7" s="8" t="n">
        <f aca="false">IFERROR(D7/ABS(C7),"N/A")</f>
        <v>-0.02</v>
      </c>
      <c r="F7" s="9" t="s">
        <v>170</v>
      </c>
    </row>
    <row r="8" customFormat="false" ht="15.75" hidden="false" customHeight="true" outlineLevel="0" collapsed="false">
      <c r="A8" s="19" t="s">
        <v>171</v>
      </c>
      <c r="B8" s="6" t="n">
        <v>1245</v>
      </c>
      <c r="C8" s="21" t="s">
        <v>172</v>
      </c>
      <c r="D8" s="22"/>
      <c r="E8" s="22"/>
      <c r="F8" s="9" t="s">
        <v>173</v>
      </c>
    </row>
    <row r="9" customFormat="false" ht="15.75" hidden="false" customHeight="true" outlineLevel="0" collapsed="false">
      <c r="A9" s="19" t="s">
        <v>174</v>
      </c>
      <c r="B9" s="6" t="n">
        <v>8720</v>
      </c>
      <c r="C9" s="21" t="s">
        <v>172</v>
      </c>
      <c r="D9" s="22"/>
      <c r="E9" s="22"/>
      <c r="F9" s="9" t="s">
        <v>173</v>
      </c>
    </row>
    <row r="10" customFormat="false" ht="15.75" hidden="false" customHeight="true" outlineLevel="0" collapsed="false">
      <c r="A10" s="19" t="s">
        <v>175</v>
      </c>
      <c r="B10" s="17" t="n">
        <v>17.2</v>
      </c>
      <c r="C10" s="6" t="n">
        <v>18.1</v>
      </c>
      <c r="D10" s="18" t="n">
        <f aca="false">B10-C10</f>
        <v>-0.900000000000002</v>
      </c>
      <c r="E10" s="8" t="n">
        <f aca="false">IFERROR(D10/ABS(C10),"N/A")</f>
        <v>-0.0497237569060775</v>
      </c>
      <c r="F10" s="9" t="s">
        <v>176</v>
      </c>
    </row>
    <row r="11" customFormat="false" ht="15.75" hidden="false" customHeight="true" outlineLevel="0" collapsed="false">
      <c r="A11" s="19" t="s">
        <v>177</v>
      </c>
      <c r="B11" s="17" t="n">
        <v>0.021</v>
      </c>
      <c r="C11" s="6" t="n">
        <v>0.024</v>
      </c>
      <c r="D11" s="18" t="n">
        <f aca="false">B11-C11</f>
        <v>-0.003</v>
      </c>
      <c r="E11" s="8" t="n">
        <f aca="false">IFERROR(D11/ABS(C11),"N/A")</f>
        <v>-0.125</v>
      </c>
      <c r="F11" s="9" t="s">
        <v>178</v>
      </c>
    </row>
    <row r="12" customFormat="false" ht="15.75" hidden="false" customHeight="true" outlineLevel="0" collapsed="false">
      <c r="A12" s="19" t="s">
        <v>179</v>
      </c>
      <c r="B12" s="6" t="n">
        <v>56940</v>
      </c>
      <c r="C12" s="6" t="n">
        <v>55200</v>
      </c>
      <c r="D12" s="18" t="n">
        <f aca="false">B12-C12</f>
        <v>1740</v>
      </c>
      <c r="E12" s="8" t="n">
        <f aca="false">IFERROR(D12/ABS(C12),"N/A")</f>
        <v>0.0315217391304348</v>
      </c>
      <c r="F12" s="9" t="s">
        <v>180</v>
      </c>
    </row>
    <row r="13" customFormat="false" ht="15.75" hidden="false" customHeight="true" outlineLevel="0" collapsed="false">
      <c r="A13" s="19" t="s">
        <v>181</v>
      </c>
      <c r="B13" s="17" t="n">
        <v>2.1</v>
      </c>
      <c r="C13" s="6" t="n">
        <v>1.5</v>
      </c>
      <c r="D13" s="18" t="n">
        <f aca="false">B13-C13</f>
        <v>0.6</v>
      </c>
      <c r="E13" s="8" t="n">
        <f aca="false">IFERROR(D13/ABS(C13),"N/A")</f>
        <v>0.4</v>
      </c>
      <c r="F13" s="9" t="s">
        <v>182</v>
      </c>
    </row>
    <row r="14" customFormat="false" ht="15.75" hidden="false" customHeight="true" outlineLevel="0" collapsed="false">
      <c r="A14" s="19" t="s">
        <v>183</v>
      </c>
      <c r="B14" s="6" t="n">
        <v>6</v>
      </c>
      <c r="C14" s="6" t="n">
        <v>4</v>
      </c>
      <c r="D14" s="18" t="n">
        <f aca="false">B14-C14</f>
        <v>2</v>
      </c>
      <c r="E14" s="8" t="n">
        <f aca="false">IFERROR(D14/ABS(C14),"N/A")</f>
        <v>0.5</v>
      </c>
      <c r="F14" s="9" t="s">
        <v>184</v>
      </c>
    </row>
    <row r="16" customFormat="false" ht="15.75" hidden="false" customHeight="true" outlineLevel="0" collapsed="false">
      <c r="A16" s="4" t="s">
        <v>185</v>
      </c>
      <c r="B16" s="4"/>
      <c r="C16" s="4"/>
      <c r="D16" s="4"/>
      <c r="E16" s="4"/>
      <c r="F16" s="4"/>
    </row>
    <row r="17" customFormat="false" ht="15.75" hidden="false" customHeight="true" outlineLevel="0" collapsed="false">
      <c r="A17" s="19" t="s">
        <v>186</v>
      </c>
      <c r="B17" s="23" t="n">
        <v>0</v>
      </c>
      <c r="C17" s="23" t="n">
        <v>0.11</v>
      </c>
      <c r="D17" s="18" t="n">
        <f aca="false">B17-C17</f>
        <v>-0.11</v>
      </c>
      <c r="E17" s="8" t="n">
        <f aca="false">IFERROR(D17/ABS(C17),"N/A")</f>
        <v>-1</v>
      </c>
      <c r="F17" s="9" t="s">
        <v>187</v>
      </c>
    </row>
    <row r="18" customFormat="false" ht="15.75" hidden="false" customHeight="true" outlineLevel="0" collapsed="false">
      <c r="A18" s="19" t="s">
        <v>188</v>
      </c>
      <c r="B18" s="23" t="n">
        <v>0.23</v>
      </c>
      <c r="C18" s="23" t="n">
        <v>0.27</v>
      </c>
      <c r="D18" s="18" t="n">
        <f aca="false">B18-C18</f>
        <v>-0.04</v>
      </c>
      <c r="E18" s="8" t="n">
        <f aca="false">IFERROR(D18/ABS(C18),"N/A")</f>
        <v>-0.148148148148148</v>
      </c>
      <c r="F18" s="9" t="s">
        <v>189</v>
      </c>
    </row>
    <row r="19" customFormat="false" ht="15.75" hidden="false" customHeight="true" outlineLevel="0" collapsed="false">
      <c r="A19" s="19" t="s">
        <v>190</v>
      </c>
      <c r="B19" s="6" t="n">
        <v>0</v>
      </c>
      <c r="C19" s="6" t="n">
        <v>0</v>
      </c>
      <c r="D19" s="18" t="n">
        <f aca="false">B19-C19</f>
        <v>0</v>
      </c>
      <c r="E19" s="8" t="str">
        <f aca="false">IFERROR(D19/ABS(C19),"N/A")</f>
        <v>N/A</v>
      </c>
      <c r="F19" s="9" t="s">
        <v>187</v>
      </c>
    </row>
    <row r="20" customFormat="false" ht="15.75" hidden="false" customHeight="true" outlineLevel="0" collapsed="false">
      <c r="A20" s="19" t="s">
        <v>191</v>
      </c>
      <c r="B20" s="6" t="n">
        <v>0</v>
      </c>
      <c r="C20" s="6" t="n">
        <v>2</v>
      </c>
      <c r="D20" s="18" t="n">
        <f aca="false">B20-C20</f>
        <v>-2</v>
      </c>
      <c r="E20" s="8" t="n">
        <f aca="false">IFERROR(D20/ABS(C20),"N/A")</f>
        <v>-1</v>
      </c>
      <c r="F20" s="9" t="s">
        <v>192</v>
      </c>
    </row>
    <row r="21" customFormat="false" ht="15.75" hidden="false" customHeight="true" outlineLevel="0" collapsed="false">
      <c r="A21" s="19" t="s">
        <v>193</v>
      </c>
      <c r="B21" s="6" t="n">
        <v>312</v>
      </c>
      <c r="C21" s="6" t="n">
        <v>285</v>
      </c>
      <c r="D21" s="18" t="n">
        <f aca="false">B21-C21</f>
        <v>27</v>
      </c>
      <c r="E21" s="8" t="n">
        <f aca="false">IFERROR(D21/ABS(C21),"N/A")</f>
        <v>0.0947368421052632</v>
      </c>
      <c r="F21" s="9" t="s">
        <v>194</v>
      </c>
    </row>
    <row r="22" customFormat="false" ht="15.75" hidden="false" customHeight="true" outlineLevel="0" collapsed="false">
      <c r="A22" s="19" t="s">
        <v>195</v>
      </c>
      <c r="B22" s="17" t="n">
        <v>25.3</v>
      </c>
      <c r="C22" s="17" t="n">
        <v>24.8</v>
      </c>
      <c r="D22" s="18" t="n">
        <f aca="false">B22-C22</f>
        <v>0.5</v>
      </c>
      <c r="E22" s="8" t="n">
        <f aca="false">IFERROR(D22/ABS(C22),"N/A")</f>
        <v>0.0201612903225806</v>
      </c>
      <c r="F22" s="9"/>
    </row>
    <row r="23" customFormat="false" ht="15.75" hidden="false" customHeight="true" outlineLevel="0" collapsed="false">
      <c r="A23" s="19" t="s">
        <v>196</v>
      </c>
      <c r="B23" s="6" t="n">
        <v>8</v>
      </c>
      <c r="C23" s="6" t="n">
        <v>12</v>
      </c>
      <c r="D23" s="18" t="n">
        <f aca="false">B23-C23</f>
        <v>-4</v>
      </c>
      <c r="E23" s="8" t="n">
        <f aca="false">IFERROR(D23/ABS(C23),"N/A")</f>
        <v>-0.333333333333333</v>
      </c>
      <c r="F23" s="9"/>
    </row>
    <row r="24" customFormat="false" ht="15.75" hidden="false" customHeight="true" outlineLevel="0" collapsed="false">
      <c r="A24" s="19" t="s">
        <v>197</v>
      </c>
      <c r="B24" s="6" t="n">
        <v>3</v>
      </c>
      <c r="C24" s="6" t="n">
        <v>5</v>
      </c>
      <c r="D24" s="18" t="n">
        <f aca="false">B24-C24</f>
        <v>-2</v>
      </c>
      <c r="E24" s="8" t="n">
        <f aca="false">IFERROR(D24/ABS(C24),"N/A")</f>
        <v>-0.4</v>
      </c>
      <c r="F24" s="9"/>
    </row>
    <row r="25" customFormat="false" ht="15.75" hidden="false" customHeight="true" outlineLevel="0" collapsed="false">
      <c r="A25" s="19" t="s">
        <v>198</v>
      </c>
      <c r="B25" s="6" t="n">
        <v>0</v>
      </c>
      <c r="C25" s="6" t="n">
        <v>0</v>
      </c>
      <c r="D25" s="18" t="n">
        <f aca="false">B25-C25</f>
        <v>0</v>
      </c>
      <c r="E25" s="8" t="str">
        <f aca="false">IFERROR(D25/ABS(C25),"N/A")</f>
        <v>N/A</v>
      </c>
      <c r="F25" s="9" t="s">
        <v>187</v>
      </c>
    </row>
    <row r="26" customFormat="false" ht="15.75" hidden="false" customHeight="true" outlineLevel="0" collapsed="false">
      <c r="A26" s="19" t="s">
        <v>199</v>
      </c>
      <c r="B26" s="6" t="n">
        <v>1</v>
      </c>
      <c r="C26" s="6" t="n">
        <v>2</v>
      </c>
      <c r="D26" s="18" t="n">
        <f aca="false">B26-C26</f>
        <v>-1</v>
      </c>
      <c r="E26" s="8" t="n">
        <f aca="false">IFERROR(D26/ABS(C26),"N/A")</f>
        <v>-0.5</v>
      </c>
      <c r="F26" s="9"/>
    </row>
    <row r="27" customFormat="false" ht="15.75" hidden="false" customHeight="true" outlineLevel="0" collapsed="false">
      <c r="A27" s="19" t="s">
        <v>200</v>
      </c>
      <c r="B27" s="17" t="n">
        <v>42.5</v>
      </c>
      <c r="C27" s="17" t="n">
        <v>38.2</v>
      </c>
      <c r="D27" s="18" t="n">
        <f aca="false">B27-C27</f>
        <v>4.3</v>
      </c>
      <c r="E27" s="8" t="n">
        <f aca="false">IFERROR(D27/ABS(C27),"N/A")</f>
        <v>0.112565445026178</v>
      </c>
      <c r="F27" s="9" t="s">
        <v>201</v>
      </c>
    </row>
    <row r="28" customFormat="false" ht="15.75" hidden="false" customHeight="true" outlineLevel="0" collapsed="false">
      <c r="A28" s="19" t="s">
        <v>202</v>
      </c>
      <c r="B28" s="6" t="n">
        <v>184</v>
      </c>
      <c r="C28" s="6" t="n">
        <v>162</v>
      </c>
      <c r="D28" s="18" t="n">
        <f aca="false">B28-C28</f>
        <v>22</v>
      </c>
      <c r="E28" s="8" t="n">
        <f aca="false">IFERROR(D28/ABS(C28),"N/A")</f>
        <v>0.135802469135802</v>
      </c>
      <c r="F28" s="9"/>
    </row>
    <row r="30" customFormat="false" ht="15.75" hidden="false" customHeight="true" outlineLevel="0" collapsed="false">
      <c r="A30" s="4" t="s">
        <v>203</v>
      </c>
      <c r="B30" s="4"/>
      <c r="C30" s="4"/>
      <c r="D30" s="4"/>
      <c r="E30" s="4"/>
      <c r="F30" s="4"/>
    </row>
    <row r="31" customFormat="false" ht="15.75" hidden="false" customHeight="true" outlineLevel="0" collapsed="false">
      <c r="A31" s="19" t="s">
        <v>204</v>
      </c>
      <c r="B31" s="15" t="n">
        <v>0.956</v>
      </c>
      <c r="C31" s="15" t="n">
        <v>0.952</v>
      </c>
      <c r="D31" s="18" t="n">
        <f aca="false">B31-C31</f>
        <v>0.004</v>
      </c>
      <c r="E31" s="8" t="n">
        <f aca="false">IFERROR(D31/ABS(C31),"N/A")</f>
        <v>0.00420168067226891</v>
      </c>
      <c r="F31" s="9" t="s">
        <v>205</v>
      </c>
    </row>
    <row r="32" customFormat="false" ht="15.75" hidden="false" customHeight="true" outlineLevel="0" collapsed="false">
      <c r="A32" s="19" t="s">
        <v>206</v>
      </c>
      <c r="B32" s="15" t="n">
        <v>0.991</v>
      </c>
      <c r="C32" s="15" t="n">
        <v>0.989</v>
      </c>
      <c r="D32" s="18" t="n">
        <f aca="false">B32-C32</f>
        <v>0.002</v>
      </c>
      <c r="E32" s="8" t="n">
        <f aca="false">IFERROR(D32/ABS(C32),"N/A")</f>
        <v>0.00202224469160769</v>
      </c>
      <c r="F32" s="9" t="s">
        <v>207</v>
      </c>
    </row>
    <row r="33" customFormat="false" ht="15.75" hidden="false" customHeight="true" outlineLevel="0" collapsed="false">
      <c r="A33" s="19" t="s">
        <v>208</v>
      </c>
      <c r="B33" s="15" t="n">
        <v>0.985</v>
      </c>
      <c r="C33" s="15" t="n">
        <v>0.98</v>
      </c>
      <c r="D33" s="18" t="n">
        <f aca="false">B33-C33</f>
        <v>0.005</v>
      </c>
      <c r="E33" s="8" t="n">
        <f aca="false">IFERROR(D33/ABS(C33),"N/A")</f>
        <v>0.00510204081632654</v>
      </c>
      <c r="F33" s="9" t="s">
        <v>209</v>
      </c>
    </row>
    <row r="34" customFormat="false" ht="15.75" hidden="false" customHeight="true" outlineLevel="0" collapsed="false">
      <c r="A34" s="19" t="s">
        <v>210</v>
      </c>
      <c r="B34" s="15" t="n">
        <v>0.965</v>
      </c>
      <c r="C34" s="15" t="n">
        <v>0.96</v>
      </c>
      <c r="D34" s="18" t="n">
        <f aca="false">B34-C34</f>
        <v>0.005</v>
      </c>
      <c r="E34" s="8" t="n">
        <f aca="false">IFERROR(D34/ABS(C34),"N/A")</f>
        <v>0.00520833333333334</v>
      </c>
      <c r="F34" s="9" t="s">
        <v>211</v>
      </c>
    </row>
    <row r="35" customFormat="false" ht="15.75" hidden="false" customHeight="true" outlineLevel="0" collapsed="false">
      <c r="A35" s="20" t="s">
        <v>212</v>
      </c>
      <c r="B35" s="24" t="n">
        <v>0.974</v>
      </c>
      <c r="C35" s="24" t="n">
        <v>0.97</v>
      </c>
      <c r="D35" s="25" t="n">
        <f aca="false">B35-C35</f>
        <v>0.004</v>
      </c>
      <c r="E35" s="13" t="n">
        <f aca="false">IFERROR(D35/ABS(C35),"N/A")</f>
        <v>0.00412371134020619</v>
      </c>
      <c r="F35" s="14" t="s">
        <v>213</v>
      </c>
    </row>
    <row r="36" customFormat="false" ht="15.75" hidden="false" customHeight="true" outlineLevel="0" collapsed="false">
      <c r="A36" s="19" t="s">
        <v>214</v>
      </c>
      <c r="B36" s="6" t="n">
        <v>1850</v>
      </c>
      <c r="C36" s="6" t="n">
        <v>1820</v>
      </c>
      <c r="D36" s="18" t="n">
        <f aca="false">B36-C36</f>
        <v>30</v>
      </c>
      <c r="E36" s="8" t="n">
        <f aca="false">IFERROR(D36/ABS(C36),"N/A")</f>
        <v>0.0164835164835165</v>
      </c>
      <c r="F36" s="9" t="s">
        <v>215</v>
      </c>
    </row>
    <row r="37" customFormat="false" ht="15.75" hidden="false" customHeight="true" outlineLevel="0" collapsed="false">
      <c r="A37" s="19" t="s">
        <v>216</v>
      </c>
      <c r="B37" s="6" t="n">
        <v>520</v>
      </c>
      <c r="C37" s="6" t="n">
        <v>495</v>
      </c>
      <c r="D37" s="18" t="n">
        <f aca="false">B37-C37</f>
        <v>25</v>
      </c>
      <c r="E37" s="8" t="n">
        <f aca="false">IFERROR(D37/ABS(C37),"N/A")</f>
        <v>0.0505050505050505</v>
      </c>
      <c r="F37" s="9" t="s">
        <v>217</v>
      </c>
    </row>
    <row r="38" customFormat="false" ht="15.75" hidden="false" customHeight="true" outlineLevel="0" collapsed="false">
      <c r="A38" s="19" t="s">
        <v>218</v>
      </c>
      <c r="B38" s="15" t="n">
        <v>0.998</v>
      </c>
      <c r="C38" s="15" t="n">
        <v>0.997</v>
      </c>
      <c r="D38" s="18" t="n">
        <f aca="false">B38-C38</f>
        <v>0.001</v>
      </c>
      <c r="E38" s="8" t="n">
        <f aca="false">IFERROR(D38/ABS(C38),"N/A")</f>
        <v>0.00100300902708124</v>
      </c>
      <c r="F38" s="9" t="s">
        <v>219</v>
      </c>
    </row>
    <row r="39" customFormat="false" ht="15.75" hidden="false" customHeight="true" outlineLevel="0" collapsed="false">
      <c r="A39" s="19" t="s">
        <v>220</v>
      </c>
      <c r="B39" s="15" t="n">
        <v>0.945</v>
      </c>
      <c r="C39" s="15" t="n">
        <v>0.931</v>
      </c>
      <c r="D39" s="18" t="n">
        <f aca="false">B39-C39</f>
        <v>0.0139999999999999</v>
      </c>
      <c r="E39" s="8" t="n">
        <f aca="false">IFERROR(D39/ABS(C39),"N/A")</f>
        <v>0.0150375939849623</v>
      </c>
      <c r="F39" s="9"/>
    </row>
    <row r="40" customFormat="false" ht="15.75" hidden="false" customHeight="true" outlineLevel="0" collapsed="false">
      <c r="A40" s="19" t="s">
        <v>221</v>
      </c>
      <c r="B40" s="6" t="n">
        <v>145</v>
      </c>
      <c r="C40" s="6" t="n">
        <v>198</v>
      </c>
      <c r="D40" s="18" t="n">
        <f aca="false">B40-C40</f>
        <v>-53</v>
      </c>
      <c r="E40" s="8" t="n">
        <f aca="false">IFERROR(D40/ABS(C40),"N/A")</f>
        <v>-0.267676767676768</v>
      </c>
      <c r="F40" s="9" t="s">
        <v>222</v>
      </c>
    </row>
    <row r="41" customFormat="false" ht="15.75" hidden="false" customHeight="true" outlineLevel="0" collapsed="false">
      <c r="A41" s="19" t="s">
        <v>223</v>
      </c>
      <c r="B41" s="6" t="n">
        <v>2840</v>
      </c>
      <c r="C41" s="6" t="n">
        <v>2650</v>
      </c>
      <c r="D41" s="18" t="n">
        <f aca="false">B41-C41</f>
        <v>190</v>
      </c>
      <c r="E41" s="8" t="n">
        <f aca="false">IFERROR(D41/ABS(C41),"N/A")</f>
        <v>0.0716981132075472</v>
      </c>
      <c r="F41" s="9"/>
    </row>
    <row r="42" customFormat="false" ht="15.75" hidden="false" customHeight="true" outlineLevel="0" collapsed="false">
      <c r="A42" s="19" t="s">
        <v>224</v>
      </c>
      <c r="B42" s="17" t="n">
        <v>1.23</v>
      </c>
      <c r="C42" s="17" t="n">
        <v>1.31</v>
      </c>
      <c r="D42" s="18" t="n">
        <f aca="false">B42-C42</f>
        <v>-0.0800000000000001</v>
      </c>
      <c r="E42" s="8" t="n">
        <f aca="false">IFERROR(D42/ABS(C42),"N/A")</f>
        <v>-0.0610687022900764</v>
      </c>
      <c r="F42" s="9" t="s">
        <v>225</v>
      </c>
    </row>
    <row r="44" customFormat="false" ht="15" hidden="false" customHeight="false" outlineLevel="0" collapsed="false">
      <c r="A44" s="16" t="s">
        <v>226</v>
      </c>
    </row>
  </sheetData>
  <mergeCells count="5">
    <mergeCell ref="A1:F1"/>
    <mergeCell ref="A2:F2"/>
    <mergeCell ref="A4:F4"/>
    <mergeCell ref="A16:F16"/>
    <mergeCell ref="A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5" min="2" style="0" width="14"/>
    <col collapsed="false" customWidth="true" hidden="false" outlineLevel="0" max="6" min="6" style="0" width="22"/>
  </cols>
  <sheetData>
    <row r="1" customFormat="false" ht="21.75" hidden="false" customHeight="true" outlineLevel="0" collapsed="false">
      <c r="A1" s="1" t="s">
        <v>227</v>
      </c>
      <c r="B1" s="1"/>
      <c r="C1" s="1"/>
      <c r="D1" s="1"/>
      <c r="E1" s="1"/>
      <c r="F1" s="1"/>
    </row>
    <row r="2" customFormat="false" ht="13.5" hidden="false" customHeight="true" outlineLevel="0" collapsed="false">
      <c r="A2" s="2" t="s">
        <v>228</v>
      </c>
      <c r="B2" s="2"/>
      <c r="C2" s="2"/>
      <c r="D2" s="2"/>
      <c r="E2" s="2"/>
      <c r="F2" s="2"/>
    </row>
    <row r="3" customFormat="false" ht="18" hidden="false" customHeight="true" outlineLevel="0" collapsed="false">
      <c r="A3" s="3" t="s">
        <v>162</v>
      </c>
      <c r="B3" s="3" t="s">
        <v>229</v>
      </c>
      <c r="C3" s="3" t="s">
        <v>230</v>
      </c>
      <c r="D3" s="3" t="s">
        <v>231</v>
      </c>
      <c r="E3" s="3" t="s">
        <v>232</v>
      </c>
      <c r="F3" s="3" t="s">
        <v>233</v>
      </c>
    </row>
    <row r="4" customFormat="false" ht="15.75" hidden="false" customHeight="true" outlineLevel="0" collapsed="false">
      <c r="A4" s="4" t="s">
        <v>234</v>
      </c>
      <c r="B4" s="4"/>
      <c r="C4" s="4"/>
      <c r="D4" s="4"/>
      <c r="E4" s="4"/>
      <c r="F4" s="4"/>
    </row>
    <row r="5" customFormat="false" ht="15.75" hidden="false" customHeight="true" outlineLevel="0" collapsed="false">
      <c r="A5" s="19" t="s">
        <v>235</v>
      </c>
      <c r="B5" s="17" t="n">
        <v>45.38</v>
      </c>
      <c r="C5" s="17" t="n">
        <v>47.1</v>
      </c>
      <c r="D5" s="18" t="n">
        <f aca="false">B5-C5</f>
        <v>-1.72</v>
      </c>
      <c r="E5" s="8" t="n">
        <f aca="false">IFERROR(D5/ABS(C5),"N/A")</f>
        <v>-0.0365180467091295</v>
      </c>
      <c r="F5" s="9" t="s">
        <v>236</v>
      </c>
    </row>
    <row r="6" customFormat="false" ht="15.75" hidden="false" customHeight="true" outlineLevel="0" collapsed="false">
      <c r="A6" s="19" t="s">
        <v>237</v>
      </c>
      <c r="B6" s="17" t="n">
        <v>62.3</v>
      </c>
      <c r="C6" s="17" t="n">
        <v>63.8</v>
      </c>
      <c r="D6" s="18" t="n">
        <f aca="false">B6-C6</f>
        <v>-1.5</v>
      </c>
      <c r="E6" s="8" t="n">
        <f aca="false">IFERROR(D6/ABS(C6),"N/A")</f>
        <v>-0.0235109717868339</v>
      </c>
      <c r="F6" s="9" t="s">
        <v>238</v>
      </c>
    </row>
    <row r="7" customFormat="false" ht="15.75" hidden="false" customHeight="true" outlineLevel="0" collapsed="false">
      <c r="A7" s="19" t="s">
        <v>239</v>
      </c>
      <c r="B7" s="17" t="n">
        <v>70</v>
      </c>
      <c r="C7" s="17" t="n">
        <v>70</v>
      </c>
      <c r="D7" s="18" t="n">
        <f aca="false">B7-C7</f>
        <v>0</v>
      </c>
      <c r="E7" s="8" t="n">
        <f aca="false">IFERROR(D7/ABS(C7),"N/A")</f>
        <v>0</v>
      </c>
      <c r="F7" s="9" t="s">
        <v>240</v>
      </c>
    </row>
    <row r="8" customFormat="false" ht="15.75" hidden="false" customHeight="true" outlineLevel="0" collapsed="false">
      <c r="A8" s="19" t="s">
        <v>241</v>
      </c>
      <c r="B8" s="17" t="n">
        <v>0.027</v>
      </c>
      <c r="C8" s="17" t="n">
        <v>0.028</v>
      </c>
      <c r="D8" s="18" t="n">
        <f aca="false">B8-C8</f>
        <v>-0.001</v>
      </c>
      <c r="E8" s="8" t="n">
        <f aca="false">IFERROR(D8/ABS(C8),"N/A")</f>
        <v>-0.0357142857142858</v>
      </c>
      <c r="F8" s="9" t="s">
        <v>189</v>
      </c>
    </row>
    <row r="9" customFormat="false" ht="15.75" hidden="false" customHeight="true" outlineLevel="0" collapsed="false">
      <c r="A9" s="19" t="s">
        <v>242</v>
      </c>
      <c r="B9" s="17" t="n">
        <v>0.004</v>
      </c>
      <c r="C9" s="17" t="n">
        <v>0.005</v>
      </c>
      <c r="D9" s="18" t="n">
        <f aca="false">B9-C9</f>
        <v>-0.001</v>
      </c>
      <c r="E9" s="8" t="n">
        <f aca="false">IFERROR(D9/ABS(C9),"N/A")</f>
        <v>-0.2</v>
      </c>
      <c r="F9" s="9"/>
    </row>
    <row r="10" customFormat="false" ht="15.75" hidden="false" customHeight="true" outlineLevel="0" collapsed="false">
      <c r="A10" s="19" t="s">
        <v>243</v>
      </c>
      <c r="B10" s="15" t="n">
        <v>0.5</v>
      </c>
      <c r="C10" s="15" t="n">
        <v>0.35</v>
      </c>
      <c r="D10" s="18" t="n">
        <f aca="false">B10-C10</f>
        <v>0.15</v>
      </c>
      <c r="E10" s="8" t="n">
        <f aca="false">IFERROR(D10/ABS(C10),"N/A")</f>
        <v>0.428571428571429</v>
      </c>
      <c r="F10" s="9" t="s">
        <v>244</v>
      </c>
    </row>
    <row r="11" customFormat="false" ht="15.75" hidden="false" customHeight="true" outlineLevel="0" collapsed="false">
      <c r="A11" s="19" t="s">
        <v>245</v>
      </c>
      <c r="B11" s="17" t="n">
        <v>0.025</v>
      </c>
      <c r="C11" s="17" t="n">
        <v>0.031</v>
      </c>
      <c r="D11" s="18" t="n">
        <f aca="false">B11-C11</f>
        <v>-0.006</v>
      </c>
      <c r="E11" s="8" t="n">
        <f aca="false">IFERROR(D11/ABS(C11),"N/A")</f>
        <v>-0.193548387096774</v>
      </c>
      <c r="F11" s="9"/>
    </row>
    <row r="12" customFormat="false" ht="15.75" hidden="false" customHeight="true" outlineLevel="0" collapsed="false">
      <c r="A12" s="19" t="s">
        <v>246</v>
      </c>
      <c r="B12" s="15" t="n">
        <v>0.35</v>
      </c>
      <c r="C12" s="15" t="n">
        <v>0.28</v>
      </c>
      <c r="D12" s="18" t="n">
        <f aca="false">B12-C12</f>
        <v>0.07</v>
      </c>
      <c r="E12" s="8" t="n">
        <f aca="false">IFERROR(D12/ABS(C12),"N/A")</f>
        <v>0.25</v>
      </c>
      <c r="F12" s="9" t="s">
        <v>247</v>
      </c>
    </row>
    <row r="13" customFormat="false" ht="15.75" hidden="false" customHeight="true" outlineLevel="0" collapsed="false">
      <c r="A13" s="19" t="s">
        <v>248</v>
      </c>
      <c r="B13" s="6" t="n">
        <v>48</v>
      </c>
      <c r="C13" s="6" t="n">
        <v>38</v>
      </c>
      <c r="D13" s="18" t="n">
        <f aca="false">B13-C13</f>
        <v>10</v>
      </c>
      <c r="E13" s="8" t="n">
        <f aca="false">IFERROR(D13/ABS(C13),"N/A")</f>
        <v>0.263157894736842</v>
      </c>
      <c r="F13" s="9" t="s">
        <v>249</v>
      </c>
    </row>
    <row r="14" customFormat="false" ht="15.75" hidden="false" customHeight="true" outlineLevel="0" collapsed="false">
      <c r="A14" s="19" t="s">
        <v>250</v>
      </c>
      <c r="B14" s="6" t="n">
        <v>10</v>
      </c>
      <c r="C14" s="6" t="n">
        <v>5</v>
      </c>
      <c r="D14" s="18" t="n">
        <f aca="false">B14-C14</f>
        <v>5</v>
      </c>
      <c r="E14" s="8" t="n">
        <f aca="false">IFERROR(D14/ABS(C14),"N/A")</f>
        <v>1</v>
      </c>
      <c r="F14" s="9" t="s">
        <v>251</v>
      </c>
    </row>
    <row r="16" customFormat="false" ht="15.75" hidden="false" customHeight="true" outlineLevel="0" collapsed="false">
      <c r="A16" s="4" t="s">
        <v>252</v>
      </c>
      <c r="B16" s="4"/>
      <c r="C16" s="4"/>
      <c r="D16" s="4"/>
      <c r="E16" s="4"/>
      <c r="F16" s="4"/>
    </row>
    <row r="17" customFormat="false" ht="15.75" hidden="false" customHeight="true" outlineLevel="0" collapsed="false">
      <c r="A17" s="19" t="s">
        <v>253</v>
      </c>
      <c r="B17" s="26" t="n">
        <v>4.03</v>
      </c>
      <c r="C17" s="26" t="n">
        <v>4.03</v>
      </c>
      <c r="D17" s="18" t="n">
        <f aca="false">B17-C17</f>
        <v>0</v>
      </c>
      <c r="E17" s="8" t="n">
        <f aca="false">IFERROR(D17/ABS(C17),"N/A")</f>
        <v>0</v>
      </c>
      <c r="F17" s="9" t="s">
        <v>254</v>
      </c>
    </row>
    <row r="18" customFormat="false" ht="15.75" hidden="false" customHeight="true" outlineLevel="0" collapsed="false">
      <c r="A18" s="19" t="s">
        <v>255</v>
      </c>
      <c r="B18" s="27" t="s">
        <v>256</v>
      </c>
      <c r="C18" s="27" t="s">
        <v>256</v>
      </c>
      <c r="D18" s="22"/>
      <c r="E18" s="22"/>
      <c r="F18" s="9" t="s">
        <v>257</v>
      </c>
    </row>
    <row r="19" customFormat="false" ht="15.75" hidden="false" customHeight="true" outlineLevel="0" collapsed="false">
      <c r="A19" s="19" t="s">
        <v>258</v>
      </c>
      <c r="B19" s="15" t="n">
        <v>0.88</v>
      </c>
      <c r="C19" s="15" t="n">
        <v>0.82</v>
      </c>
      <c r="D19" s="18" t="n">
        <f aca="false">B19-C19</f>
        <v>0.0600000000000001</v>
      </c>
      <c r="E19" s="8" t="n">
        <f aca="false">IFERROR(D19/ABS(C19),"N/A")</f>
        <v>0.0731707317073171</v>
      </c>
      <c r="F19" s="9" t="s">
        <v>259</v>
      </c>
    </row>
    <row r="20" customFormat="false" ht="15.75" hidden="false" customHeight="true" outlineLevel="0" collapsed="false">
      <c r="A20" s="19" t="s">
        <v>260</v>
      </c>
      <c r="B20" s="6" t="n">
        <v>40000</v>
      </c>
      <c r="C20" s="6" t="n">
        <v>35000</v>
      </c>
      <c r="D20" s="18" t="n">
        <f aca="false">B20-C20</f>
        <v>5000</v>
      </c>
      <c r="E20" s="8" t="n">
        <f aca="false">IFERROR(D20/ABS(C20),"N/A")</f>
        <v>0.142857142857143</v>
      </c>
      <c r="F20" s="9" t="s">
        <v>261</v>
      </c>
    </row>
    <row r="21" customFormat="false" ht="15.75" hidden="false" customHeight="true" outlineLevel="0" collapsed="false">
      <c r="A21" s="19" t="s">
        <v>262</v>
      </c>
      <c r="B21" s="6" t="n">
        <v>88</v>
      </c>
      <c r="C21" s="6" t="n">
        <v>72</v>
      </c>
      <c r="D21" s="18" t="n">
        <f aca="false">B21-C21</f>
        <v>16</v>
      </c>
      <c r="E21" s="8" t="n">
        <f aca="false">IFERROR(D21/ABS(C21),"N/A")</f>
        <v>0.222222222222222</v>
      </c>
      <c r="F21" s="9" t="s">
        <v>263</v>
      </c>
    </row>
    <row r="22" customFormat="false" ht="15.75" hidden="false" customHeight="true" outlineLevel="0" collapsed="false">
      <c r="A22" s="19" t="s">
        <v>264</v>
      </c>
      <c r="B22" s="26" t="n">
        <v>4.72</v>
      </c>
      <c r="C22" s="26" t="n">
        <v>4.55</v>
      </c>
      <c r="D22" s="18" t="n">
        <f aca="false">B22-C22</f>
        <v>0.17</v>
      </c>
      <c r="E22" s="8" t="n">
        <f aca="false">IFERROR(D22/ABS(C22),"N/A")</f>
        <v>0.0373626373626374</v>
      </c>
      <c r="F22" s="9"/>
    </row>
    <row r="23" customFormat="false" ht="15.75" hidden="false" customHeight="true" outlineLevel="0" collapsed="false">
      <c r="A23" s="19" t="s">
        <v>265</v>
      </c>
      <c r="B23" s="6" t="n">
        <v>285</v>
      </c>
      <c r="C23" s="6" t="n">
        <v>240</v>
      </c>
      <c r="D23" s="18" t="n">
        <f aca="false">B23-C23</f>
        <v>45</v>
      </c>
      <c r="E23" s="8" t="n">
        <f aca="false">IFERROR(D23/ABS(C23),"N/A")</f>
        <v>0.1875</v>
      </c>
      <c r="F23" s="9" t="s">
        <v>266</v>
      </c>
    </row>
    <row r="24" customFormat="false" ht="15.75" hidden="false" customHeight="true" outlineLevel="0" collapsed="false">
      <c r="A24" s="19" t="s">
        <v>267</v>
      </c>
      <c r="B24" s="15" t="n">
        <v>0.94</v>
      </c>
      <c r="C24" s="15" t="n">
        <v>0.91</v>
      </c>
      <c r="D24" s="18" t="n">
        <f aca="false">B24-C24</f>
        <v>0.0299999999999999</v>
      </c>
      <c r="E24" s="8" t="n">
        <f aca="false">IFERROR(D24/ABS(C24),"N/A")</f>
        <v>0.0329670329670329</v>
      </c>
      <c r="F24" s="9"/>
    </row>
    <row r="25" customFormat="false" ht="15.75" hidden="false" customHeight="true" outlineLevel="0" collapsed="false">
      <c r="A25" s="19" t="s">
        <v>268</v>
      </c>
      <c r="B25" s="6" t="n">
        <v>1240</v>
      </c>
      <c r="C25" s="6" t="n">
        <v>980</v>
      </c>
      <c r="D25" s="18" t="n">
        <f aca="false">B25-C25</f>
        <v>260</v>
      </c>
      <c r="E25" s="8" t="n">
        <f aca="false">IFERROR(D25/ABS(C25),"N/A")</f>
        <v>0.26530612244898</v>
      </c>
      <c r="F25" s="9" t="s">
        <v>269</v>
      </c>
    </row>
    <row r="26" customFormat="false" ht="15.75" hidden="false" customHeight="true" outlineLevel="0" collapsed="false">
      <c r="A26" s="19" t="s">
        <v>270</v>
      </c>
      <c r="B26" s="6" t="n">
        <v>48500</v>
      </c>
      <c r="C26" s="6" t="n">
        <v>42000</v>
      </c>
      <c r="D26" s="18" t="n">
        <f aca="false">B26-C26</f>
        <v>6500</v>
      </c>
      <c r="E26" s="8" t="n">
        <f aca="false">IFERROR(D26/ABS(C26),"N/A")</f>
        <v>0.154761904761905</v>
      </c>
      <c r="F26" s="9" t="s">
        <v>271</v>
      </c>
    </row>
    <row r="28" customFormat="false" ht="15.75" hidden="false" customHeight="true" outlineLevel="0" collapsed="false">
      <c r="A28" s="4" t="s">
        <v>272</v>
      </c>
      <c r="B28" s="4"/>
      <c r="C28" s="4"/>
      <c r="D28" s="4"/>
      <c r="E28" s="4"/>
      <c r="F28" s="4"/>
    </row>
    <row r="29" customFormat="false" ht="15.75" hidden="false" customHeight="true" outlineLevel="0" collapsed="false">
      <c r="A29" s="20" t="s">
        <v>273</v>
      </c>
      <c r="B29" s="28" t="n">
        <v>0.11</v>
      </c>
      <c r="C29" s="28" t="n">
        <v>0.12</v>
      </c>
      <c r="D29" s="25" t="n">
        <f aca="false">B29-C29</f>
        <v>-0.01</v>
      </c>
      <c r="E29" s="13" t="n">
        <f aca="false">IFERROR(D29/ABS(C29),"N/A")</f>
        <v>-0.0833333333333333</v>
      </c>
      <c r="F29" s="14" t="s">
        <v>274</v>
      </c>
    </row>
    <row r="30" customFormat="false" ht="15.75" hidden="false" customHeight="true" outlineLevel="0" collapsed="false">
      <c r="A30" s="19" t="s">
        <v>188</v>
      </c>
      <c r="B30" s="23" t="n">
        <v>0.3</v>
      </c>
      <c r="C30" s="23" t="n">
        <v>0.33</v>
      </c>
      <c r="D30" s="18" t="n">
        <f aca="false">B30-C30</f>
        <v>-0.03</v>
      </c>
      <c r="E30" s="8" t="n">
        <f aca="false">IFERROR(D30/ABS(C30),"N/A")</f>
        <v>-0.090909090909091</v>
      </c>
      <c r="F30" s="9"/>
    </row>
    <row r="31" customFormat="false" ht="15.75" hidden="false" customHeight="true" outlineLevel="0" collapsed="false">
      <c r="A31" s="19" t="s">
        <v>190</v>
      </c>
      <c r="B31" s="6" t="n">
        <v>2</v>
      </c>
      <c r="C31" s="6" t="n">
        <v>1</v>
      </c>
      <c r="D31" s="18" t="n">
        <f aca="false">B31-C31</f>
        <v>1</v>
      </c>
      <c r="E31" s="8" t="n">
        <f aca="false">IFERROR(D31/ABS(C31),"N/A")</f>
        <v>1</v>
      </c>
      <c r="F31" s="9" t="s">
        <v>275</v>
      </c>
    </row>
    <row r="32" customFormat="false" ht="15.75" hidden="false" customHeight="true" outlineLevel="0" collapsed="false">
      <c r="A32" s="19" t="s">
        <v>191</v>
      </c>
      <c r="B32" s="6" t="n">
        <v>14</v>
      </c>
      <c r="C32" s="6" t="n">
        <v>17</v>
      </c>
      <c r="D32" s="18" t="n">
        <f aca="false">B32-C32</f>
        <v>-3</v>
      </c>
      <c r="E32" s="8" t="n">
        <f aca="false">IFERROR(D32/ABS(C32),"N/A")</f>
        <v>-0.176470588235294</v>
      </c>
      <c r="F32" s="9"/>
    </row>
    <row r="33" customFormat="false" ht="15.75" hidden="false" customHeight="true" outlineLevel="0" collapsed="false">
      <c r="A33" s="19" t="s">
        <v>276</v>
      </c>
      <c r="B33" s="6" t="n">
        <v>0</v>
      </c>
      <c r="C33" s="6" t="n">
        <v>2</v>
      </c>
      <c r="D33" s="18" t="n">
        <f aca="false">B33-C33</f>
        <v>-2</v>
      </c>
      <c r="E33" s="8" t="n">
        <f aca="false">IFERROR(D33/ABS(C33),"N/A")</f>
        <v>-1</v>
      </c>
      <c r="F33" s="9" t="s">
        <v>277</v>
      </c>
    </row>
    <row r="34" customFormat="false" ht="15.75" hidden="false" customHeight="true" outlineLevel="0" collapsed="false">
      <c r="A34" s="19" t="s">
        <v>278</v>
      </c>
      <c r="B34" s="6" t="n">
        <v>127.3</v>
      </c>
      <c r="C34" s="6" t="n">
        <v>121.5</v>
      </c>
      <c r="D34" s="18" t="n">
        <f aca="false">B34-C34</f>
        <v>5.8</v>
      </c>
      <c r="E34" s="8" t="n">
        <f aca="false">IFERROR(D34/ABS(C34),"N/A")</f>
        <v>0.0477366255144033</v>
      </c>
      <c r="F34" s="9" t="s">
        <v>279</v>
      </c>
    </row>
    <row r="35" customFormat="false" ht="15.75" hidden="false" customHeight="true" outlineLevel="0" collapsed="false">
      <c r="A35" s="19" t="s">
        <v>280</v>
      </c>
      <c r="B35" s="6" t="n">
        <v>2</v>
      </c>
      <c r="C35" s="6" t="n">
        <v>4</v>
      </c>
      <c r="D35" s="18" t="n">
        <f aca="false">B35-C35</f>
        <v>-2</v>
      </c>
      <c r="E35" s="8" t="n">
        <f aca="false">IFERROR(D35/ABS(C35),"N/A")</f>
        <v>-0.5</v>
      </c>
      <c r="F35" s="9"/>
    </row>
    <row r="36" customFormat="false" ht="15.75" hidden="false" customHeight="true" outlineLevel="0" collapsed="false">
      <c r="A36" s="19" t="s">
        <v>281</v>
      </c>
      <c r="B36" s="6" t="n">
        <v>15</v>
      </c>
      <c r="C36" s="6" t="n">
        <v>19</v>
      </c>
      <c r="D36" s="18" t="n">
        <f aca="false">B36-C36</f>
        <v>-4</v>
      </c>
      <c r="E36" s="8" t="n">
        <f aca="false">IFERROR(D36/ABS(C36),"N/A")</f>
        <v>-0.210526315789474</v>
      </c>
      <c r="F36" s="9"/>
    </row>
    <row r="37" customFormat="false" ht="15.75" hidden="false" customHeight="true" outlineLevel="0" collapsed="false">
      <c r="A37" s="19" t="s">
        <v>282</v>
      </c>
      <c r="B37" s="15" t="n">
        <v>0.94</v>
      </c>
      <c r="C37" s="15" t="n">
        <v>0.91</v>
      </c>
      <c r="D37" s="18" t="n">
        <f aca="false">B37-C37</f>
        <v>0.0299999999999999</v>
      </c>
      <c r="E37" s="8" t="n">
        <f aca="false">IFERROR(D37/ABS(C37),"N/A")</f>
        <v>0.0329670329670329</v>
      </c>
      <c r="F37" s="9"/>
    </row>
    <row r="38" customFormat="false" ht="15.75" hidden="false" customHeight="true" outlineLevel="0" collapsed="false">
      <c r="A38" s="19" t="s">
        <v>283</v>
      </c>
      <c r="B38" s="6" t="n">
        <v>8</v>
      </c>
      <c r="C38" s="6" t="n">
        <v>11</v>
      </c>
      <c r="D38" s="18" t="n">
        <f aca="false">B38-C38</f>
        <v>-3</v>
      </c>
      <c r="E38" s="8" t="n">
        <f aca="false">IFERROR(D38/ABS(C38),"N/A")</f>
        <v>-0.272727272727273</v>
      </c>
      <c r="F38" s="9" t="s">
        <v>284</v>
      </c>
    </row>
    <row r="39" customFormat="false" ht="15.75" hidden="false" customHeight="true" outlineLevel="0" collapsed="false">
      <c r="A39" s="19" t="s">
        <v>193</v>
      </c>
      <c r="B39" s="6" t="n">
        <v>4850</v>
      </c>
      <c r="C39" s="6" t="n">
        <v>4100</v>
      </c>
      <c r="D39" s="18" t="n">
        <f aca="false">B39-C39</f>
        <v>750</v>
      </c>
      <c r="E39" s="8" t="n">
        <f aca="false">IFERROR(D39/ABS(C39),"N/A")</f>
        <v>0.182926829268293</v>
      </c>
      <c r="F39" s="9" t="s">
        <v>285</v>
      </c>
    </row>
    <row r="40" customFormat="false" ht="15.75" hidden="false" customHeight="true" outlineLevel="0" collapsed="false">
      <c r="A40" s="19" t="s">
        <v>286</v>
      </c>
      <c r="B40" s="6" t="n">
        <v>25400</v>
      </c>
      <c r="C40" s="6" t="n">
        <v>21800</v>
      </c>
      <c r="D40" s="18" t="n">
        <f aca="false">B40-C40</f>
        <v>3600</v>
      </c>
      <c r="E40" s="8" t="n">
        <f aca="false">IFERROR(D40/ABS(C40),"N/A")</f>
        <v>0.165137614678899</v>
      </c>
      <c r="F40" s="9"/>
    </row>
    <row r="41" customFormat="false" ht="15.75" hidden="false" customHeight="true" outlineLevel="0" collapsed="false">
      <c r="A41" s="19" t="s">
        <v>287</v>
      </c>
      <c r="B41" s="6" t="n">
        <v>-13</v>
      </c>
      <c r="C41" s="21" t="s">
        <v>120</v>
      </c>
      <c r="D41" s="22"/>
      <c r="E41" s="22"/>
      <c r="F41" s="9" t="s">
        <v>288</v>
      </c>
    </row>
    <row r="43" customFormat="false" ht="15.75" hidden="false" customHeight="true" outlineLevel="0" collapsed="false">
      <c r="A43" s="4" t="s">
        <v>289</v>
      </c>
      <c r="B43" s="4"/>
      <c r="C43" s="4"/>
      <c r="D43" s="4"/>
      <c r="E43" s="4"/>
      <c r="F43" s="4"/>
    </row>
    <row r="44" customFormat="false" ht="15.75" hidden="false" customHeight="true" outlineLevel="0" collapsed="false">
      <c r="A44" s="29" t="s">
        <v>290</v>
      </c>
      <c r="B44" s="29" t="s">
        <v>291</v>
      </c>
      <c r="C44" s="29" t="s">
        <v>292</v>
      </c>
      <c r="D44" s="29" t="s">
        <v>293</v>
      </c>
      <c r="E44" s="29" t="s">
        <v>294</v>
      </c>
      <c r="F44" s="29" t="s">
        <v>7</v>
      </c>
    </row>
    <row r="45" customFormat="false" ht="15" hidden="false" customHeight="false" outlineLevel="0" collapsed="false">
      <c r="A45" s="30" t="n">
        <v>2019</v>
      </c>
      <c r="B45" s="17" t="n">
        <v>66.8</v>
      </c>
      <c r="C45" s="17" t="n">
        <v>3.2</v>
      </c>
      <c r="D45" s="31" t="n">
        <v>70</v>
      </c>
      <c r="E45" s="32" t="s">
        <v>295</v>
      </c>
      <c r="F45" s="9" t="s">
        <v>296</v>
      </c>
    </row>
    <row r="46" customFormat="false" ht="15" hidden="false" customHeight="false" outlineLevel="0" collapsed="false">
      <c r="A46" s="30" t="n">
        <v>2020</v>
      </c>
      <c r="B46" s="17" t="n">
        <v>62.1</v>
      </c>
      <c r="C46" s="17" t="n">
        <v>3.1</v>
      </c>
      <c r="D46" s="31" t="n">
        <v>65.2</v>
      </c>
      <c r="E46" s="32" t="s">
        <v>295</v>
      </c>
      <c r="F46" s="9" t="s">
        <v>297</v>
      </c>
    </row>
    <row r="47" customFormat="false" ht="15" hidden="false" customHeight="false" outlineLevel="0" collapsed="false">
      <c r="A47" s="30" t="n">
        <v>2021</v>
      </c>
      <c r="B47" s="17" t="n">
        <v>60.3</v>
      </c>
      <c r="C47" s="17" t="n">
        <v>3</v>
      </c>
      <c r="D47" s="31" t="n">
        <v>63.3</v>
      </c>
      <c r="E47" s="32" t="s">
        <v>295</v>
      </c>
      <c r="F47" s="9"/>
    </row>
    <row r="48" customFormat="false" ht="15" hidden="false" customHeight="false" outlineLevel="0" collapsed="false">
      <c r="A48" s="30" t="n">
        <v>2022</v>
      </c>
      <c r="B48" s="17" t="n">
        <v>48.2</v>
      </c>
      <c r="C48" s="17" t="n">
        <v>2.9</v>
      </c>
      <c r="D48" s="31" t="n">
        <v>47.1</v>
      </c>
      <c r="E48" s="18" t="n">
        <f aca="false">D48-49.5</f>
        <v>-2.4</v>
      </c>
      <c r="F48" s="9" t="s">
        <v>298</v>
      </c>
    </row>
    <row r="49" customFormat="false" ht="15" hidden="false" customHeight="false" outlineLevel="0" collapsed="false">
      <c r="A49" s="30" t="n">
        <v>2023</v>
      </c>
      <c r="B49" s="17" t="n">
        <v>42.5</v>
      </c>
      <c r="C49" s="17" t="n">
        <v>2.88</v>
      </c>
      <c r="D49" s="31" t="n">
        <v>45.38</v>
      </c>
      <c r="E49" s="18" t="n">
        <f aca="false">D49-49.5</f>
        <v>-4.12</v>
      </c>
      <c r="F49" s="9" t="s">
        <v>299</v>
      </c>
    </row>
    <row r="50" customFormat="false" ht="24" hidden="false" customHeight="true" outlineLevel="0" collapsed="false">
      <c r="A50" s="33" t="s">
        <v>300</v>
      </c>
      <c r="B50" s="33"/>
      <c r="C50" s="33"/>
      <c r="D50" s="33"/>
      <c r="E50" s="33"/>
      <c r="F50" s="33"/>
    </row>
    <row r="52" customFormat="false" ht="15" hidden="false" customHeight="false" outlineLevel="0" collapsed="false">
      <c r="A52" s="16" t="s">
        <v>301</v>
      </c>
    </row>
  </sheetData>
  <mergeCells count="7">
    <mergeCell ref="A1:F1"/>
    <mergeCell ref="A2:F2"/>
    <mergeCell ref="A4:F4"/>
    <mergeCell ref="A16:F16"/>
    <mergeCell ref="A28:F28"/>
    <mergeCell ref="A43:F43"/>
    <mergeCell ref="A50:F5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2026-03-15T19:57:17Z</dcterms:created>
  <dc:creator>openpyxl</dc:creator>
  <dc:description/>
  <dc:language>en-US</dc:language>
  <cp:lastModifiedBy/>
  <dcterms:modified xsi:type="dcterms:W3CDTF">2026-03-15T19:57:17Z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